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4" activeTab="5"/>
  </bookViews>
  <sheets>
    <sheet name="Guide d'utilisation" sheetId="1" r:id="rId1"/>
    <sheet name="Frais déplcmt" sheetId="2" r:id="rId2"/>
    <sheet name="Zone A" sheetId="3" r:id="rId3"/>
    <sheet name="Zone B" sheetId="4" r:id="rId4"/>
    <sheet name="Zone C" sheetId="5" r:id="rId5"/>
    <sheet name="Exemple" sheetId="6" r:id="rId6"/>
  </sheets>
  <definedNames/>
  <calcPr fullCalcOnLoad="1"/>
</workbook>
</file>

<file path=xl/sharedStrings.xml><?xml version="1.0" encoding="utf-8"?>
<sst xmlns="http://schemas.openxmlformats.org/spreadsheetml/2006/main" count="1942" uniqueCount="83">
  <si>
    <t>CGT Educ'Action</t>
  </si>
  <si>
    <t>Académie de Montpellier</t>
  </si>
  <si>
    <t>cgteduc.montpellier@gmail.com</t>
  </si>
  <si>
    <t>Calcul des indemnités de stage</t>
  </si>
  <si>
    <r>
      <t xml:space="preserve">La </t>
    </r>
    <r>
      <rPr>
        <b/>
        <sz val="10"/>
        <color indexed="10"/>
        <rFont val="Arial"/>
        <family val="2"/>
      </rPr>
      <t>CGT Educ'action</t>
    </r>
    <r>
      <rPr>
        <sz val="10"/>
        <rFont val="Arial"/>
        <family val="2"/>
      </rPr>
      <t xml:space="preserve"> a mis en place cette feuille de calcul pour estimer vos indemnités de stage. Mais, vous devez faire confirmer cette estimation par les services compétents du Rectorat ou de votre DSDEN-IA. Malgré notre vigilance des erreurs peuvent encore subsister.
N'hésitez pas à nous contacter pour de plus amples renseignements.
</t>
    </r>
    <r>
      <rPr>
        <b/>
        <sz val="10"/>
        <rFont val="Arial"/>
        <family val="2"/>
      </rPr>
      <t xml:space="preserve">Comment remplir la feuille de calcul ?
</t>
    </r>
    <r>
      <rPr>
        <sz val="10"/>
        <rFont val="Arial"/>
        <family val="2"/>
      </rPr>
      <t xml:space="preserve">Pour connaître le montant des indemnités de stage (hors frais de déplacement), vous devez utiliser le calendrier scolaire correspondant à votre zone. </t>
    </r>
  </si>
  <si>
    <t>Zone A</t>
  </si>
  <si>
    <t>Zone B</t>
  </si>
  <si>
    <t>Zone C</t>
  </si>
  <si>
    <t>Besançon, Bordeaux, Clermont-Ferrand, Dijon, Grenoble, Limoges, Lyon, Poitiers</t>
  </si>
  <si>
    <t>Aix-Marseille, Amiens, Caen, Lille, Nancy-Metz, Nantes, Nice, Orléans-Tours, Reims, Rennes, Rouen, Strasbourg</t>
  </si>
  <si>
    <r>
      <t xml:space="preserve">Pour chaque journée de formation où vous êtes à l'ESPE (ou dans un centre de formation), indiquez ESPE dans la case correspondante. Les calculs se feront automatiquement. Les cellules étant protégées, vous ne risquez pas de faire d'erreur.
</t>
    </r>
    <r>
      <rPr>
        <b/>
        <sz val="10"/>
        <color indexed="10"/>
        <rFont val="Arial"/>
        <family val="2"/>
      </rPr>
      <t xml:space="preserve">Modalités de calcul
</t>
    </r>
    <r>
      <rPr>
        <sz val="10"/>
        <rFont val="Arial"/>
        <family val="2"/>
      </rPr>
      <t>Le taux de base, fixé par l'arrêté du 3 juillet 2006, est de 9,40 €.
Pour le calcul des indemnités journalières, nous considérons la situation d'un</t>
    </r>
    <r>
      <rPr>
        <i/>
        <sz val="10"/>
        <rFont val="Arial"/>
        <family val="2"/>
      </rPr>
      <t xml:space="preserve"> </t>
    </r>
    <r>
      <rPr>
        <b/>
        <i/>
        <u val="single"/>
        <sz val="10"/>
        <color indexed="17"/>
        <rFont val="Arial"/>
        <family val="2"/>
      </rPr>
      <t>stagiaire non logé gratuitement par l’État mais ayant la possibilité de prendre leur repas dans un restaurant administratif ou assimilé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(deuxième cas de l'article 2 de l'arrêté du 3 juillet 2006), soit :
</t>
    </r>
    <r>
      <rPr>
        <sz val="10"/>
        <rFont val="Wingdings"/>
        <family val="0"/>
      </rPr>
      <t></t>
    </r>
    <r>
      <rPr>
        <sz val="10"/>
        <rFont val="Arial"/>
        <family val="2"/>
      </rPr>
      <t xml:space="preserve"> 3 taux de base pendant le 1er mois
</t>
    </r>
    <r>
      <rPr>
        <sz val="10"/>
        <rFont val="Wingdings"/>
        <family val="0"/>
      </rPr>
      <t></t>
    </r>
    <r>
      <rPr>
        <sz val="10"/>
        <rFont val="Arial"/>
        <family val="2"/>
      </rPr>
      <t xml:space="preserve"> 2 taux de base du 2ème jusqu'à la fin du 6ème mois
</t>
    </r>
    <r>
      <rPr>
        <sz val="10"/>
        <rFont val="Wingdings"/>
        <family val="0"/>
      </rPr>
      <t></t>
    </r>
    <r>
      <rPr>
        <sz val="10"/>
        <rFont val="Arial"/>
        <family val="2"/>
      </rPr>
      <t xml:space="preserve"> 1 taux de base à partir du 7ème mois. </t>
    </r>
  </si>
  <si>
    <t>Vous trouverez dans le dernier onglet, un exemple de feuille remplie avec des dates fictives de formation.</t>
  </si>
  <si>
    <r>
      <t>Attention</t>
    </r>
    <r>
      <rPr>
        <sz val="10"/>
        <rFont val="Arial"/>
        <family val="2"/>
      </rPr>
      <t xml:space="preserve">, pour bénéficier des indemnités de stage et des indemnités de déplacements, la commune de votre résidence familiale </t>
    </r>
    <r>
      <rPr>
        <b/>
        <u val="single"/>
        <sz val="10"/>
        <rFont val="Arial"/>
        <family val="2"/>
      </rPr>
      <t>et</t>
    </r>
    <r>
      <rPr>
        <sz val="10"/>
        <rFont val="Arial"/>
        <family val="2"/>
      </rPr>
      <t xml:space="preserve"> celle de votre résidence administrative doivent être différentes de la commune de l'ESPE (ou du centre de formation). </t>
    </r>
    <r>
      <rPr>
        <b/>
        <i/>
        <sz val="10"/>
        <rFont val="Arial"/>
        <family val="2"/>
      </rPr>
      <t>Constituent une seule et même commune toute commune et les communes limitrophes desservies par des moyens de transports publics de voyageurs.</t>
    </r>
    <r>
      <rPr>
        <sz val="10"/>
        <rFont val="Arial"/>
        <family val="2"/>
      </rPr>
      <t xml:space="preserve"> Si vous êtes dans ce cas, vous avez droit à l'IFF.
Cette feuille ne tient pas compte des calculs des indemnités de déplacement allouées dans le cas de l'utilisation d'un véhicule personnel.</t>
    </r>
  </si>
  <si>
    <t>Calcul des frais de déplacements</t>
  </si>
  <si>
    <r>
      <t xml:space="preserve">Pour calculer vos frais de déplacement, rendez-vous dans l'onglet « Frais déplacmnt ». Nous aurons besoin de quelques renseignements. Vous trouverez aussi dans cet onglet le </t>
    </r>
    <r>
      <rPr>
        <b/>
        <u val="single"/>
        <sz val="10"/>
        <rFont val="Arial"/>
        <family val="2"/>
      </rPr>
      <t>total estimé de l'ensemble de vos frais de stage susceptible d'être remboursés</t>
    </r>
    <r>
      <rPr>
        <sz val="10"/>
        <rFont val="Arial"/>
        <family val="2"/>
      </rPr>
      <t xml:space="preserve"> en application du décr</t>
    </r>
    <r>
      <rPr>
        <sz val="10"/>
        <color indexed="8"/>
        <rFont val="Arial"/>
        <family val="2"/>
      </rPr>
      <t>et n°2006-781 du 3 juillet 2006.
Pensez à nous retourner cette feuille remplie par mail afin que nous puissions suivre votre situation.</t>
    </r>
  </si>
  <si>
    <r>
      <t xml:space="preserve">Références législatives
</t>
    </r>
    <r>
      <rPr>
        <sz val="10"/>
        <rFont val="Arial"/>
        <family val="2"/>
      </rPr>
      <t>- Décret n°du 3 juillet 2006
- Arrêté du 3 juillet 2006</t>
    </r>
  </si>
  <si>
    <t>Pôle 1er degré – CAPD 76</t>
  </si>
  <si>
    <t>CAPA PLP</t>
  </si>
  <si>
    <t>Académie de Rouen</t>
  </si>
  <si>
    <t>Tél. : 06 70 68 97 24</t>
  </si>
  <si>
    <t>Tél. : 06 79 56 96 26</t>
  </si>
  <si>
    <t>26, Avenue Jean Rondeaux</t>
  </si>
  <si>
    <t>cgt.educaction76.ecole@orange.fr</t>
  </si>
  <si>
    <t>eluscapacgt@educaction7627.fr</t>
  </si>
  <si>
    <t>76 108 ROUEN cédex</t>
  </si>
  <si>
    <t>Pôle AESH/AVS/CUI</t>
  </si>
  <si>
    <t>CAPA Certifié-es</t>
  </si>
  <si>
    <t>Tél. : 02 35 58 88 36</t>
  </si>
  <si>
    <t>Tél : 06 15 72 23 90</t>
  </si>
  <si>
    <t>Tél : 07 77 23 29 69</t>
  </si>
  <si>
    <t>cgteduc.acrouen@gmail.com</t>
  </si>
  <si>
    <t>eluscertifiescgt@educaction7627.fr</t>
  </si>
  <si>
    <t>Calcul des frais de déplacement</t>
  </si>
  <si>
    <r>
      <t xml:space="preserve">Pour calculer vos frais de déplacement, nous avons besoin de quelques informations. Nous vous demandons de bien vouloir remplir le formulaire ci-dessous. Merci de renseigner, dans la mesure du possible, votre numéro de téléphone et votre adresse mail pour pouvoir vous contacter et suivre votre dossier.
Vous trouverez ainsi ci-dessous le </t>
    </r>
    <r>
      <rPr>
        <b/>
        <u val="single"/>
        <sz val="10"/>
        <rFont val="Arial"/>
        <family val="2"/>
      </rPr>
      <t>total estimé de l'ensemble de vos frais de stage susceptible d'être remboursés</t>
    </r>
    <r>
      <rPr>
        <sz val="10"/>
        <rFont val="Arial"/>
        <family val="2"/>
      </rPr>
      <t xml:space="preserve"> en application du décr</t>
    </r>
    <r>
      <rPr>
        <sz val="10"/>
        <color indexed="8"/>
        <rFont val="Arial"/>
        <family val="2"/>
      </rPr>
      <t xml:space="preserve">et n°2006-781 du 3 juillet 2006.
N'hésitez pas à nous retourner cette feuille remplie par mail afin que nous puissions suivre votre situation.
</t>
    </r>
  </si>
  <si>
    <t xml:space="preserve">NOM : </t>
  </si>
  <si>
    <t xml:space="preserve">Prénom : </t>
  </si>
  <si>
    <t xml:space="preserve">Commune de votre affectation : </t>
  </si>
  <si>
    <t xml:space="preserve">Commune de votre résidence : </t>
  </si>
  <si>
    <t xml:space="preserve">Commune du lieu de formation (ESPE, ISFEC) : </t>
  </si>
  <si>
    <t>Jusqu'à
2000 km</t>
  </si>
  <si>
    <t>De 2001
À 10000 km</t>
  </si>
  <si>
    <t>Après 
10000 km</t>
  </si>
  <si>
    <t xml:space="preserve">Distance entre votre domicile et le lieu de formation* : </t>
  </si>
  <si>
    <t>5 CV et moins</t>
  </si>
  <si>
    <t xml:space="preserve">Distance entre votre lieu d'affectation et celui de formation* : </t>
  </si>
  <si>
    <t>6 CV et 7 CV</t>
  </si>
  <si>
    <t xml:space="preserve">Puissance de votre véhicule (en CV)* : </t>
  </si>
  <si>
    <t>8 CV et +</t>
  </si>
  <si>
    <t xml:space="preserve">Nombre de période de formation en 2015* : </t>
  </si>
  <si>
    <t xml:space="preserve">Nombre de période de formation en 2016* : </t>
  </si>
  <si>
    <t xml:space="preserve">Téléphone : </t>
  </si>
  <si>
    <t xml:space="preserve">Mail : </t>
  </si>
  <si>
    <t>* Renseignements obligatoires</t>
  </si>
  <si>
    <t xml:space="preserve">Indemnités kilométriques en 2015 : </t>
  </si>
  <si>
    <t xml:space="preserve">Indemnités kilométriques en 2016 : </t>
  </si>
  <si>
    <t xml:space="preserve">Indemnités de stage : </t>
  </si>
  <si>
    <t xml:space="preserve">Total estimé : </t>
  </si>
  <si>
    <t>Ceci est une estimation, elle dépend des informations que vous avez indiquées. Elles ne garantissent ni le versement ni le montant ni même la volonté des Recteurs et/ou des IA-DASEN quant au paiement des frais de stage.
Malgré toute notre vigilance, des erreurs peuvent encore subsister. N'hésitez pas à nous contacter si vous rencontrez des difficultés ou si vous constatiez des erreurs.</t>
  </si>
  <si>
    <t xml:space="preserve">Taux de base : </t>
  </si>
  <si>
    <t xml:space="preserve">Total frais stage : </t>
  </si>
  <si>
    <t>SEPTEMBRE 2015</t>
  </si>
  <si>
    <t>OCTOBRE 2015</t>
  </si>
  <si>
    <t>NOVEMBRE 2015</t>
  </si>
  <si>
    <t>DECEMBRE 2015</t>
  </si>
  <si>
    <t>JANVIER 2016</t>
  </si>
  <si>
    <t>FEVRIER 2016</t>
  </si>
  <si>
    <t>MARS 2016</t>
  </si>
  <si>
    <t>AVRIL 2016</t>
  </si>
  <si>
    <t>MAI 2016</t>
  </si>
  <si>
    <t>JUIN 2016</t>
  </si>
  <si>
    <t>JUILLET 2016</t>
  </si>
  <si>
    <t>3 x taux de base</t>
  </si>
  <si>
    <t>2 x taux de base</t>
  </si>
  <si>
    <t>1 x taux de base</t>
  </si>
  <si>
    <t>M</t>
  </si>
  <si>
    <t>J</t>
  </si>
  <si>
    <t>D</t>
  </si>
  <si>
    <t>FÉRIÉ</t>
  </si>
  <si>
    <t>V</t>
  </si>
  <si>
    <t>L</t>
  </si>
  <si>
    <t>S</t>
  </si>
  <si>
    <t>VACANCES</t>
  </si>
  <si>
    <t>ESPE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</si>
</sst>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C];[RED]\-#,##0.00\ [$€-40C]"/>
    <numFmt numFmtId="166" formatCode="DD/MM/YY"/>
  </numFmts>
  <fonts count="30">
    <font>
      <sz val="10"/>
      <name val="Arial"/>
      <family val="2"/>
    </font>
    <font>
      <b/>
      <sz val="10"/>
      <name val="Verdana"/>
      <family val="2"/>
    </font>
    <font>
      <b/>
      <sz val="8"/>
      <color indexed="13"/>
      <name val="Verdana"/>
      <family val="2"/>
    </font>
    <font>
      <sz val="8"/>
      <name val="Verdana"/>
      <family val="2"/>
    </font>
    <font>
      <sz val="10.5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b/>
      <sz val="7"/>
      <name val="Franklin Gothic Medium"/>
      <family val="2"/>
    </font>
    <font>
      <sz val="10.5"/>
      <name val="Verdana"/>
      <family val="2"/>
    </font>
    <font>
      <sz val="7"/>
      <name val="Verdana"/>
      <family val="2"/>
    </font>
    <font>
      <b/>
      <sz val="13"/>
      <name val="Verdana"/>
      <family val="2"/>
    </font>
    <font>
      <b/>
      <sz val="13"/>
      <name val="Franklin Gothic Medium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Franklin Gothic Medium"/>
      <family val="2"/>
    </font>
    <font>
      <i/>
      <sz val="10"/>
      <name val="Arial"/>
      <family val="2"/>
    </font>
    <font>
      <b/>
      <i/>
      <u val="single"/>
      <sz val="10"/>
      <color indexed="17"/>
      <name val="Arial"/>
      <family val="2"/>
    </font>
    <font>
      <sz val="10"/>
      <name val="Wingdings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12"/>
      <name val="Verdana"/>
      <family val="2"/>
    </font>
    <font>
      <b/>
      <sz val="8"/>
      <name val="Franklin Gothic Medium"/>
      <family val="2"/>
    </font>
    <font>
      <b/>
      <sz val="10"/>
      <name val="Franklin Gothic Medium"/>
      <family val="2"/>
    </font>
    <font>
      <b/>
      <sz val="10"/>
      <name val="Arial Black"/>
      <family val="2"/>
    </font>
    <font>
      <sz val="10"/>
      <name val="Arial Black"/>
      <family val="2"/>
    </font>
    <font>
      <i/>
      <sz val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0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vertical="center" shrinkToFit="1"/>
      <protection/>
    </xf>
    <xf numFmtId="164" fontId="0" fillId="0" borderId="0" xfId="0" applyAlignment="1" applyProtection="1">
      <alignment vertical="center"/>
      <protection/>
    </xf>
    <xf numFmtId="164" fontId="6" fillId="0" borderId="0" xfId="0" applyFont="1" applyAlignment="1" applyProtection="1">
      <alignment horizontal="left" vertical="center"/>
      <protection/>
    </xf>
    <xf numFmtId="164" fontId="3" fillId="0" borderId="2" xfId="0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left" vertical="center"/>
      <protection/>
    </xf>
    <xf numFmtId="164" fontId="5" fillId="0" borderId="0" xfId="0" applyFont="1" applyAlignment="1" applyProtection="1">
      <alignment horizontal="center" vertical="center"/>
      <protection/>
    </xf>
    <xf numFmtId="164" fontId="6" fillId="0" borderId="3" xfId="0" applyFont="1" applyFill="1" applyBorder="1" applyAlignment="1" applyProtection="1">
      <alignment horizontal="center" vertical="center" shrinkToFit="1"/>
      <protection/>
    </xf>
    <xf numFmtId="164" fontId="6" fillId="0" borderId="0" xfId="0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horizontal="center" vertical="center"/>
      <protection/>
    </xf>
    <xf numFmtId="164" fontId="8" fillId="0" borderId="0" xfId="0" applyFont="1" applyAlignment="1" applyProtection="1">
      <alignment horizontal="center" vertical="center"/>
      <protection/>
    </xf>
    <xf numFmtId="164" fontId="9" fillId="0" borderId="0" xfId="0" applyFont="1" applyAlignment="1" applyProtection="1">
      <alignment horizontal="center" vertical="center"/>
      <protection/>
    </xf>
    <xf numFmtId="164" fontId="10" fillId="0" borderId="0" xfId="0" applyFont="1" applyAlignment="1" applyProtection="1">
      <alignment horizontal="left" vertical="center"/>
      <protection/>
    </xf>
    <xf numFmtId="164" fontId="3" fillId="0" borderId="3" xfId="0" applyFont="1" applyFill="1" applyBorder="1" applyAlignment="1" applyProtection="1">
      <alignment horizontal="center" vertical="center"/>
      <protection/>
    </xf>
    <xf numFmtId="164" fontId="11" fillId="2" borderId="0" xfId="0" applyFont="1" applyFill="1" applyAlignment="1" applyProtection="1">
      <alignment horizontal="center"/>
      <protection/>
    </xf>
    <xf numFmtId="164" fontId="0" fillId="0" borderId="0" xfId="0" applyFont="1" applyFill="1" applyAlignment="1" applyProtection="1">
      <alignment wrapText="1"/>
      <protection/>
    </xf>
    <xf numFmtId="164" fontId="14" fillId="0" borderId="0" xfId="0" applyFont="1" applyFill="1" applyAlignment="1" applyProtection="1">
      <alignment horizontal="center"/>
      <protection/>
    </xf>
    <xf numFmtId="164" fontId="14" fillId="3" borderId="0" xfId="0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center"/>
      <protection/>
    </xf>
    <xf numFmtId="164" fontId="14" fillId="4" borderId="0" xfId="0" applyFont="1" applyFill="1" applyAlignment="1" applyProtection="1">
      <alignment horizontal="center"/>
      <protection/>
    </xf>
    <xf numFmtId="164" fontId="14" fillId="5" borderId="0" xfId="0" applyFont="1" applyFill="1" applyAlignment="1" applyProtection="1">
      <alignment horizont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vertical="center" wrapText="1"/>
      <protection/>
    </xf>
    <xf numFmtId="164" fontId="13" fillId="4" borderId="0" xfId="0" applyFont="1" applyFill="1" applyAlignment="1" applyProtection="1">
      <alignment vertical="center" wrapText="1"/>
      <protection/>
    </xf>
    <xf numFmtId="164" fontId="13" fillId="5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/>
      <protection/>
    </xf>
    <xf numFmtId="164" fontId="12" fillId="0" borderId="0" xfId="0" applyFont="1" applyFill="1" applyAlignment="1" applyProtection="1">
      <alignment wrapText="1"/>
      <protection/>
    </xf>
    <xf numFmtId="164" fontId="0" fillId="0" borderId="0" xfId="0" applyFill="1" applyAlignment="1" applyProtection="1">
      <alignment wrapText="1"/>
      <protection/>
    </xf>
    <xf numFmtId="164" fontId="11" fillId="2" borderId="0" xfId="0" applyFont="1" applyFill="1" applyAlignment="1" applyProtection="1">
      <alignment horizontal="center" wrapText="1"/>
      <protection/>
    </xf>
    <xf numFmtId="164" fontId="0" fillId="0" borderId="0" xfId="0" applyFont="1" applyAlignment="1">
      <alignment wrapText="1"/>
    </xf>
    <xf numFmtId="164" fontId="12" fillId="0" borderId="0" xfId="0" applyFont="1" applyFill="1" applyAlignment="1" applyProtection="1">
      <alignment horizontal="left" wrapText="1"/>
      <protection/>
    </xf>
    <xf numFmtId="164" fontId="0" fillId="0" borderId="0" xfId="0" applyAlignment="1">
      <alignment horizontal="center"/>
    </xf>
    <xf numFmtId="164" fontId="2" fillId="6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center" vertical="center" shrinkToFit="1"/>
      <protection/>
    </xf>
    <xf numFmtId="164" fontId="3" fillId="0" borderId="2" xfId="0" applyFont="1" applyBorder="1" applyAlignment="1" applyProtection="1">
      <alignment horizontal="center" vertical="center"/>
      <protection/>
    </xf>
    <xf numFmtId="164" fontId="21" fillId="0" borderId="3" xfId="0" applyFont="1" applyBorder="1" applyAlignment="1" applyProtection="1">
      <alignment horizontal="center" vertical="center" shrinkToFit="1"/>
      <protection/>
    </xf>
    <xf numFmtId="164" fontId="6" fillId="0" borderId="0" xfId="0" applyFont="1" applyAlignment="1" applyProtection="1">
      <alignment horizontal="center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3" fillId="0" borderId="3" xfId="0" applyFont="1" applyBorder="1" applyAlignment="1" applyProtection="1">
      <alignment horizontal="center" vertical="center"/>
      <protection/>
    </xf>
    <xf numFmtId="164" fontId="0" fillId="0" borderId="0" xfId="0" applyAlignment="1" applyProtection="1">
      <alignment horizontal="center"/>
      <protection/>
    </xf>
    <xf numFmtId="164" fontId="13" fillId="0" borderId="0" xfId="0" applyFont="1" applyAlignment="1">
      <alignment horizontal="right" vertical="center"/>
    </xf>
    <xf numFmtId="164" fontId="0" fillId="7" borderId="4" xfId="0" applyFill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3" fillId="0" borderId="0" xfId="0" applyFont="1" applyAlignment="1" applyProtection="1">
      <alignment horizontal="right" vertical="center" shrinkToFit="1"/>
      <protection locked="0"/>
    </xf>
    <xf numFmtId="164" fontId="0" fillId="0" borderId="0" xfId="0" applyBorder="1" applyAlignment="1">
      <alignment horizontal="center" vertical="center" shrinkToFit="1"/>
    </xf>
    <xf numFmtId="164" fontId="22" fillId="2" borderId="5" xfId="0" applyFont="1" applyFill="1" applyBorder="1" applyAlignment="1">
      <alignment horizontal="center" vertical="center" wrapText="1" shrinkToFit="1"/>
    </xf>
    <xf numFmtId="164" fontId="23" fillId="2" borderId="5" xfId="0" applyFont="1" applyFill="1" applyBorder="1" applyAlignment="1">
      <alignment horizontal="center" vertical="center" shrinkToFit="1"/>
    </xf>
    <xf numFmtId="164" fontId="0" fillId="0" borderId="5" xfId="0" applyBorder="1" applyAlignment="1">
      <alignment horizontal="center" vertical="center" shrinkToFit="1"/>
    </xf>
    <xf numFmtId="164" fontId="0" fillId="0" borderId="0" xfId="0" applyAlignment="1">
      <alignment horizontal="center" vertical="center" shrinkToFit="1"/>
    </xf>
    <xf numFmtId="164" fontId="0" fillId="0" borderId="0" xfId="0" applyAlignment="1">
      <alignment vertical="center" shrinkToFit="1"/>
    </xf>
    <xf numFmtId="164" fontId="15" fillId="0" borderId="0" xfId="0" applyFont="1" applyAlignment="1">
      <alignment horizontal="right"/>
    </xf>
    <xf numFmtId="164" fontId="24" fillId="0" borderId="0" xfId="0" applyFont="1" applyAlignment="1">
      <alignment horizontal="right" vertical="center"/>
    </xf>
    <xf numFmtId="165" fontId="24" fillId="5" borderId="4" xfId="0" applyNumberFormat="1" applyFont="1" applyFill="1" applyBorder="1" applyAlignment="1">
      <alignment horizontal="center" vertical="center"/>
    </xf>
    <xf numFmtId="164" fontId="25" fillId="0" borderId="0" xfId="0" applyFont="1" applyAlignment="1">
      <alignment horizontal="right" vertical="center"/>
    </xf>
    <xf numFmtId="165" fontId="25" fillId="5" borderId="4" xfId="0" applyFont="1" applyFill="1" applyBorder="1" applyAlignment="1">
      <alignment horizontal="center" vertical="center"/>
    </xf>
    <xf numFmtId="164" fontId="25" fillId="0" borderId="0" xfId="0" applyFont="1" applyAlignment="1">
      <alignment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right" vertical="center"/>
    </xf>
    <xf numFmtId="165" fontId="26" fillId="8" borderId="4" xfId="0" applyFont="1" applyFill="1" applyBorder="1" applyAlignment="1">
      <alignment horizontal="center" vertical="center"/>
    </xf>
    <xf numFmtId="164" fontId="15" fillId="0" borderId="0" xfId="0" applyFont="1" applyAlignment="1">
      <alignment vertical="center"/>
    </xf>
    <xf numFmtId="164" fontId="15" fillId="0" borderId="0" xfId="0" applyFont="1" applyAlignment="1">
      <alignment horizontal="center" vertical="center"/>
    </xf>
    <xf numFmtId="164" fontId="0" fillId="0" borderId="0" xfId="0" applyFill="1" applyAlignment="1">
      <alignment horizontal="center"/>
    </xf>
    <xf numFmtId="164" fontId="0" fillId="0" borderId="0" xfId="0" applyAlignment="1">
      <alignment shrinkToFit="1"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 shrinkToFit="1"/>
    </xf>
    <xf numFmtId="165" fontId="19" fillId="0" borderId="0" xfId="0" applyNumberFormat="1" applyFont="1" applyFill="1" applyAlignment="1">
      <alignment horizontal="center" shrinkToFit="1"/>
    </xf>
    <xf numFmtId="164" fontId="27" fillId="0" borderId="0" xfId="0" applyFont="1" applyAlignment="1">
      <alignment horizontal="center"/>
    </xf>
    <xf numFmtId="164" fontId="27" fillId="0" borderId="0" xfId="0" applyFont="1" applyAlignment="1">
      <alignment shrinkToFit="1"/>
    </xf>
    <xf numFmtId="164" fontId="27" fillId="0" borderId="0" xfId="0" applyFont="1" applyFill="1" applyAlignment="1">
      <alignment horizontal="center"/>
    </xf>
    <xf numFmtId="164" fontId="27" fillId="0" borderId="0" xfId="0" applyFont="1" applyAlignment="1">
      <alignment horizontal="center" shrinkToFit="1"/>
    </xf>
    <xf numFmtId="164" fontId="27" fillId="0" borderId="0" xfId="0" applyFont="1" applyAlignment="1">
      <alignment/>
    </xf>
    <xf numFmtId="164" fontId="23" fillId="0" borderId="0" xfId="0" applyFont="1" applyAlignment="1">
      <alignment horizontal="right"/>
    </xf>
    <xf numFmtId="165" fontId="28" fillId="2" borderId="4" xfId="0" applyNumberFormat="1" applyFont="1" applyFill="1" applyBorder="1" applyAlignment="1">
      <alignment horizontal="center" shrinkToFit="1"/>
    </xf>
    <xf numFmtId="164" fontId="0" fillId="0" borderId="0" xfId="0" applyAlignment="1">
      <alignment horizontal="left"/>
    </xf>
    <xf numFmtId="166" fontId="14" fillId="9" borderId="6" xfId="0" applyNumberFormat="1" applyFont="1" applyFill="1" applyBorder="1" applyAlignment="1">
      <alignment horizontal="center"/>
    </xf>
    <xf numFmtId="164" fontId="14" fillId="9" borderId="6" xfId="0" applyFont="1" applyFill="1" applyBorder="1" applyAlignment="1">
      <alignment horizontal="center"/>
    </xf>
    <xf numFmtId="164" fontId="14" fillId="0" borderId="0" xfId="0" applyFont="1" applyAlignment="1">
      <alignment/>
    </xf>
    <xf numFmtId="166" fontId="29" fillId="10" borderId="7" xfId="0" applyNumberFormat="1" applyFont="1" applyFill="1" applyBorder="1" applyAlignment="1">
      <alignment horizontal="center"/>
    </xf>
    <xf numFmtId="164" fontId="29" fillId="0" borderId="0" xfId="0" applyFont="1" applyAlignment="1">
      <alignment/>
    </xf>
    <xf numFmtId="164" fontId="13" fillId="0" borderId="8" xfId="0" applyFont="1" applyBorder="1" applyAlignment="1">
      <alignment horizontal="center"/>
    </xf>
    <xf numFmtId="164" fontId="13" fillId="0" borderId="5" xfId="0" applyFont="1" applyBorder="1" applyAlignment="1">
      <alignment horizontal="center"/>
    </xf>
    <xf numFmtId="164" fontId="0" fillId="0" borderId="5" xfId="0" applyFont="1" applyFill="1" applyBorder="1" applyAlignment="1" applyProtection="1">
      <alignment horizontal="center"/>
      <protection locked="0"/>
    </xf>
    <xf numFmtId="165" fontId="0" fillId="0" borderId="9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5" xfId="0" applyFill="1" applyBorder="1" applyAlignment="1" applyProtection="1">
      <alignment horizontal="center" shrinkToFit="1"/>
      <protection locked="0"/>
    </xf>
    <xf numFmtId="164" fontId="13" fillId="3" borderId="8" xfId="0" applyFont="1" applyFill="1" applyBorder="1" applyAlignment="1">
      <alignment horizontal="center"/>
    </xf>
    <xf numFmtId="164" fontId="13" fillId="3" borderId="5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 shrinkToFit="1"/>
    </xf>
    <xf numFmtId="164" fontId="0" fillId="3" borderId="9" xfId="0" applyFont="1" applyFill="1" applyBorder="1" applyAlignment="1">
      <alignment horizontal="center"/>
    </xf>
    <xf numFmtId="164" fontId="0" fillId="0" borderId="5" xfId="0" applyFont="1" applyFill="1" applyBorder="1" applyAlignment="1" applyProtection="1">
      <alignment horizontal="center" shrinkToFit="1"/>
      <protection locked="0"/>
    </xf>
    <xf numFmtId="164" fontId="0" fillId="0" borderId="5" xfId="0" applyFont="1" applyFill="1" applyBorder="1" applyAlignment="1">
      <alignment horizontal="center" shrinkToFit="1"/>
    </xf>
    <xf numFmtId="164" fontId="13" fillId="2" borderId="8" xfId="0" applyFont="1" applyFill="1" applyBorder="1" applyAlignment="1">
      <alignment horizontal="center"/>
    </xf>
    <xf numFmtId="164" fontId="13" fillId="2" borderId="5" xfId="0" applyFont="1" applyFill="1" applyBorder="1" applyAlignment="1">
      <alignment horizontal="center"/>
    </xf>
    <xf numFmtId="164" fontId="0" fillId="2" borderId="5" xfId="0" applyFont="1" applyFill="1" applyBorder="1" applyAlignment="1">
      <alignment horizontal="center" shrinkToFit="1"/>
    </xf>
    <xf numFmtId="164" fontId="0" fillId="2" borderId="9" xfId="0" applyFont="1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2" borderId="5" xfId="0" applyFill="1" applyBorder="1" applyAlignment="1">
      <alignment shrinkToFit="1"/>
    </xf>
    <xf numFmtId="164" fontId="0" fillId="2" borderId="9" xfId="0" applyFill="1" applyBorder="1" applyAlignment="1">
      <alignment horizontal="center"/>
    </xf>
    <xf numFmtId="164" fontId="13" fillId="0" borderId="8" xfId="0" applyFont="1" applyFill="1" applyBorder="1" applyAlignment="1">
      <alignment horizontal="center"/>
    </xf>
    <xf numFmtId="164" fontId="13" fillId="0" borderId="5" xfId="0" applyFont="1" applyFill="1" applyBorder="1" applyAlignment="1">
      <alignment horizontal="center"/>
    </xf>
    <xf numFmtId="164" fontId="13" fillId="5" borderId="8" xfId="0" applyFont="1" applyFill="1" applyBorder="1" applyAlignment="1">
      <alignment horizontal="center"/>
    </xf>
    <xf numFmtId="164" fontId="13" fillId="5" borderId="5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 shrinkToFit="1"/>
    </xf>
    <xf numFmtId="164" fontId="0" fillId="5" borderId="9" xfId="0" applyFont="1" applyFill="1" applyBorder="1" applyAlignment="1">
      <alignment horizontal="center"/>
    </xf>
    <xf numFmtId="164" fontId="0" fillId="5" borderId="5" xfId="0" applyFont="1" applyFill="1" applyBorder="1" applyAlignment="1" applyProtection="1">
      <alignment horizontal="center" shrinkToFit="1"/>
      <protection/>
    </xf>
    <xf numFmtId="164" fontId="0" fillId="5" borderId="9" xfId="0" applyFill="1" applyBorder="1" applyAlignment="1">
      <alignment horizontal="center"/>
    </xf>
    <xf numFmtId="164" fontId="0" fillId="5" borderId="8" xfId="0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0" borderId="5" xfId="0" applyFill="1" applyBorder="1" applyAlignment="1" applyProtection="1">
      <alignment horizontal="center"/>
      <protection locked="0"/>
    </xf>
    <xf numFmtId="164" fontId="13" fillId="0" borderId="10" xfId="0" applyFont="1" applyBorder="1" applyAlignment="1">
      <alignment horizontal="center"/>
    </xf>
    <xf numFmtId="164" fontId="13" fillId="0" borderId="11" xfId="0" applyFont="1" applyBorder="1" applyAlignment="1">
      <alignment horizontal="center"/>
    </xf>
    <xf numFmtId="164" fontId="0" fillId="0" borderId="11" xfId="0" applyFont="1" applyFill="1" applyBorder="1" applyAlignment="1" applyProtection="1">
      <alignment horizontal="center" shrinkToFit="1"/>
      <protection locked="0"/>
    </xf>
    <xf numFmtId="165" fontId="0" fillId="0" borderId="12" xfId="0" applyBorder="1" applyAlignment="1">
      <alignment horizontal="center"/>
    </xf>
    <xf numFmtId="164" fontId="0" fillId="0" borderId="11" xfId="0" applyFill="1" applyBorder="1" applyAlignment="1" applyProtection="1">
      <alignment horizontal="center"/>
      <protection locked="0"/>
    </xf>
    <xf numFmtId="164" fontId="0" fillId="0" borderId="11" xfId="0" applyFill="1" applyBorder="1" applyAlignment="1" applyProtection="1">
      <alignment horizontal="center" shrinkToFit="1"/>
      <protection locked="0"/>
    </xf>
    <xf numFmtId="164" fontId="13" fillId="2" borderId="10" xfId="0" applyFont="1" applyFill="1" applyBorder="1" applyAlignment="1">
      <alignment horizontal="center"/>
    </xf>
    <xf numFmtId="164" fontId="13" fillId="2" borderId="11" xfId="0" applyFont="1" applyFill="1" applyBorder="1" applyAlignment="1">
      <alignment horizontal="center"/>
    </xf>
    <xf numFmtId="164" fontId="0" fillId="2" borderId="11" xfId="0" applyFill="1" applyBorder="1" applyAlignment="1">
      <alignment horizontal="center" shrinkToFit="1"/>
    </xf>
    <xf numFmtId="164" fontId="0" fillId="2" borderId="12" xfId="0" applyFill="1" applyBorder="1" applyAlignment="1">
      <alignment horizontal="center"/>
    </xf>
    <xf numFmtId="164" fontId="0" fillId="5" borderId="10" xfId="0" applyFill="1" applyBorder="1" applyAlignment="1">
      <alignment horizontal="center"/>
    </xf>
    <xf numFmtId="164" fontId="0" fillId="5" borderId="11" xfId="0" applyFont="1" applyFill="1" applyBorder="1" applyAlignment="1">
      <alignment horizontal="center"/>
    </xf>
    <xf numFmtId="164" fontId="0" fillId="5" borderId="11" xfId="0" applyFont="1" applyFill="1" applyBorder="1" applyAlignment="1">
      <alignment horizontal="center" shrinkToFit="1"/>
    </xf>
    <xf numFmtId="164" fontId="0" fillId="5" borderId="12" xfId="0" applyFill="1" applyBorder="1" applyAlignment="1">
      <alignment horizontal="center"/>
    </xf>
    <xf numFmtId="164" fontId="13" fillId="5" borderId="10" xfId="0" applyFont="1" applyFill="1" applyBorder="1" applyAlignment="1">
      <alignment horizontal="center"/>
    </xf>
    <xf numFmtId="164" fontId="13" fillId="5" borderId="11" xfId="0" applyFont="1" applyFill="1" applyBorder="1" applyAlignment="1">
      <alignment horizontal="center"/>
    </xf>
    <xf numFmtId="164" fontId="0" fillId="2" borderId="11" xfId="0" applyFont="1" applyFill="1" applyBorder="1" applyAlignment="1">
      <alignment horizontal="center" shrinkToFit="1"/>
    </xf>
    <xf numFmtId="165" fontId="24" fillId="0" borderId="4" xfId="0" applyNumberFormat="1" applyFont="1" applyBorder="1" applyAlignment="1">
      <alignment horizontal="center" vertical="center"/>
    </xf>
    <xf numFmtId="165" fontId="25" fillId="0" borderId="4" xfId="0" applyNumberFormat="1" applyFont="1" applyBorder="1" applyAlignment="1">
      <alignment horizontal="center" vertical="center"/>
    </xf>
    <xf numFmtId="165" fontId="24" fillId="0" borderId="4" xfId="0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0" fillId="5" borderId="11" xfId="0" applyFont="1" applyFill="1" applyBorder="1" applyAlignment="1" applyProtection="1">
      <alignment horizontal="center" shrinkToFit="1"/>
      <protection/>
    </xf>
    <xf numFmtId="164" fontId="0" fillId="0" borderId="0" xfId="0" applyFill="1" applyAlignment="1" applyProtection="1">
      <alignment horizontal="center"/>
      <protection/>
    </xf>
    <xf numFmtId="164" fontId="0" fillId="0" borderId="0" xfId="0" applyAlignment="1" applyProtection="1">
      <alignment shrinkToFit="1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 shrinkToFit="1"/>
      <protection/>
    </xf>
    <xf numFmtId="164" fontId="15" fillId="0" borderId="0" xfId="0" applyFont="1" applyAlignment="1" applyProtection="1">
      <alignment horizontal="right"/>
      <protection/>
    </xf>
    <xf numFmtId="165" fontId="19" fillId="0" borderId="0" xfId="0" applyNumberFormat="1" applyFont="1" applyFill="1" applyAlignment="1" applyProtection="1">
      <alignment horizontal="center" shrinkToFit="1"/>
      <protection/>
    </xf>
    <xf numFmtId="164" fontId="27" fillId="0" borderId="0" xfId="0" applyFont="1" applyAlignment="1" applyProtection="1">
      <alignment horizontal="center"/>
      <protection/>
    </xf>
    <xf numFmtId="164" fontId="27" fillId="0" borderId="0" xfId="0" applyFont="1" applyAlignment="1" applyProtection="1">
      <alignment shrinkToFit="1"/>
      <protection/>
    </xf>
    <xf numFmtId="164" fontId="27" fillId="0" borderId="0" xfId="0" applyFont="1" applyFill="1" applyAlignment="1" applyProtection="1">
      <alignment horizontal="center"/>
      <protection/>
    </xf>
    <xf numFmtId="164" fontId="27" fillId="0" borderId="0" xfId="0" applyFont="1" applyAlignment="1" applyProtection="1">
      <alignment horizontal="center" shrinkToFit="1"/>
      <protection/>
    </xf>
    <xf numFmtId="164" fontId="27" fillId="0" borderId="0" xfId="0" applyFont="1" applyAlignment="1" applyProtection="1">
      <alignment/>
      <protection/>
    </xf>
    <xf numFmtId="164" fontId="23" fillId="0" borderId="0" xfId="0" applyFont="1" applyAlignment="1" applyProtection="1">
      <alignment horizontal="right"/>
      <protection/>
    </xf>
    <xf numFmtId="165" fontId="28" fillId="2" borderId="4" xfId="0" applyNumberFormat="1" applyFont="1" applyFill="1" applyBorder="1" applyAlignment="1" applyProtection="1">
      <alignment horizontal="center" shrinkToFit="1"/>
      <protection/>
    </xf>
    <xf numFmtId="164" fontId="0" fillId="0" borderId="0" xfId="0" applyAlignment="1" applyProtection="1">
      <alignment horizontal="left"/>
      <protection/>
    </xf>
    <xf numFmtId="166" fontId="14" fillId="9" borderId="6" xfId="0" applyNumberFormat="1" applyFont="1" applyFill="1" applyBorder="1" applyAlignment="1" applyProtection="1">
      <alignment horizontal="center"/>
      <protection/>
    </xf>
    <xf numFmtId="164" fontId="14" fillId="9" borderId="6" xfId="0" applyFont="1" applyFill="1" applyBorder="1" applyAlignment="1" applyProtection="1">
      <alignment horizontal="center"/>
      <protection/>
    </xf>
    <xf numFmtId="164" fontId="14" fillId="0" borderId="0" xfId="0" applyFont="1" applyAlignment="1" applyProtection="1">
      <alignment/>
      <protection/>
    </xf>
    <xf numFmtId="166" fontId="29" fillId="10" borderId="7" xfId="0" applyNumberFormat="1" applyFont="1" applyFill="1" applyBorder="1" applyAlignment="1" applyProtection="1">
      <alignment horizontal="center"/>
      <protection/>
    </xf>
    <xf numFmtId="164" fontId="29" fillId="0" borderId="0" xfId="0" applyFont="1" applyAlignment="1" applyProtection="1">
      <alignment/>
      <protection/>
    </xf>
    <xf numFmtId="164" fontId="13" fillId="0" borderId="8" xfId="0" applyFont="1" applyBorder="1" applyAlignment="1" applyProtection="1">
      <alignment horizontal="center"/>
      <protection/>
    </xf>
    <xf numFmtId="164" fontId="13" fillId="0" borderId="5" xfId="0" applyFont="1" applyBorder="1" applyAlignment="1" applyProtection="1">
      <alignment horizontal="center"/>
      <protection/>
    </xf>
    <xf numFmtId="164" fontId="0" fillId="0" borderId="5" xfId="0" applyFont="1" applyFill="1" applyBorder="1" applyAlignment="1" applyProtection="1">
      <alignment horizontal="center"/>
      <protection/>
    </xf>
    <xf numFmtId="165" fontId="0" fillId="0" borderId="9" xfId="0" applyBorder="1" applyAlignment="1" applyProtection="1">
      <alignment horizontal="center"/>
      <protection/>
    </xf>
    <xf numFmtId="164" fontId="0" fillId="0" borderId="8" xfId="0" applyBorder="1" applyAlignment="1" applyProtection="1">
      <alignment horizontal="center"/>
      <protection/>
    </xf>
    <xf numFmtId="164" fontId="0" fillId="0" borderId="5" xfId="0" applyFont="1" applyBorder="1" applyAlignment="1" applyProtection="1">
      <alignment horizontal="center"/>
      <protection/>
    </xf>
    <xf numFmtId="164" fontId="0" fillId="0" borderId="5" xfId="0" applyFill="1" applyBorder="1" applyAlignment="1" applyProtection="1">
      <alignment horizontal="center" shrinkToFit="1"/>
      <protection/>
    </xf>
    <xf numFmtId="164" fontId="13" fillId="3" borderId="8" xfId="0" applyFont="1" applyFill="1" applyBorder="1" applyAlignment="1" applyProtection="1">
      <alignment horizontal="center"/>
      <protection/>
    </xf>
    <xf numFmtId="164" fontId="13" fillId="3" borderId="5" xfId="0" applyFont="1" applyFill="1" applyBorder="1" applyAlignment="1" applyProtection="1">
      <alignment horizontal="center"/>
      <protection/>
    </xf>
    <xf numFmtId="164" fontId="0" fillId="3" borderId="5" xfId="0" applyFont="1" applyFill="1" applyBorder="1" applyAlignment="1" applyProtection="1">
      <alignment horizontal="center" shrinkToFit="1"/>
      <protection/>
    </xf>
    <xf numFmtId="164" fontId="0" fillId="3" borderId="9" xfId="0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 applyProtection="1">
      <alignment horizontal="center" shrinkToFit="1"/>
      <protection/>
    </xf>
    <xf numFmtId="164" fontId="13" fillId="2" borderId="8" xfId="0" applyFont="1" applyFill="1" applyBorder="1" applyAlignment="1" applyProtection="1">
      <alignment horizontal="center"/>
      <protection/>
    </xf>
    <xf numFmtId="164" fontId="13" fillId="2" borderId="5" xfId="0" applyFont="1" applyFill="1" applyBorder="1" applyAlignment="1" applyProtection="1">
      <alignment horizontal="center"/>
      <protection/>
    </xf>
    <xf numFmtId="164" fontId="0" fillId="2" borderId="5" xfId="0" applyFont="1" applyFill="1" applyBorder="1" applyAlignment="1" applyProtection="1">
      <alignment horizontal="center" shrinkToFit="1"/>
      <protection/>
    </xf>
    <xf numFmtId="164" fontId="0" fillId="2" borderId="9" xfId="0" applyFont="1" applyFill="1" applyBorder="1" applyAlignment="1" applyProtection="1">
      <alignment horizontal="center"/>
      <protection/>
    </xf>
    <xf numFmtId="164" fontId="0" fillId="2" borderId="8" xfId="0" applyFill="1" applyBorder="1" applyAlignment="1" applyProtection="1">
      <alignment horizontal="center"/>
      <protection/>
    </xf>
    <xf numFmtId="164" fontId="0" fillId="2" borderId="5" xfId="0" applyFont="1" applyFill="1" applyBorder="1" applyAlignment="1" applyProtection="1">
      <alignment horizontal="center"/>
      <protection/>
    </xf>
    <xf numFmtId="164" fontId="0" fillId="2" borderId="5" xfId="0" applyFill="1" applyBorder="1" applyAlignment="1" applyProtection="1">
      <alignment shrinkToFit="1"/>
      <protection/>
    </xf>
    <xf numFmtId="164" fontId="0" fillId="2" borderId="9" xfId="0" applyFill="1" applyBorder="1" applyAlignment="1" applyProtection="1">
      <alignment horizontal="center"/>
      <protection/>
    </xf>
    <xf numFmtId="164" fontId="13" fillId="5" borderId="8" xfId="0" applyFont="1" applyFill="1" applyBorder="1" applyAlignment="1" applyProtection="1">
      <alignment horizontal="center"/>
      <protection/>
    </xf>
    <xf numFmtId="164" fontId="13" fillId="5" borderId="5" xfId="0" applyFont="1" applyFill="1" applyBorder="1" applyAlignment="1" applyProtection="1">
      <alignment horizontal="center"/>
      <protection/>
    </xf>
    <xf numFmtId="164" fontId="0" fillId="5" borderId="9" xfId="0" applyFont="1" applyFill="1" applyBorder="1" applyAlignment="1" applyProtection="1">
      <alignment horizontal="center"/>
      <protection/>
    </xf>
    <xf numFmtId="164" fontId="0" fillId="5" borderId="8" xfId="0" applyFill="1" applyBorder="1" applyAlignment="1" applyProtection="1">
      <alignment horizontal="center"/>
      <protection/>
    </xf>
    <xf numFmtId="164" fontId="0" fillId="5" borderId="5" xfId="0" applyFont="1" applyFill="1" applyBorder="1" applyAlignment="1" applyProtection="1">
      <alignment horizontal="center"/>
      <protection/>
    </xf>
    <xf numFmtId="164" fontId="0" fillId="5" borderId="9" xfId="0" applyFill="1" applyBorder="1" applyAlignment="1" applyProtection="1">
      <alignment horizontal="center"/>
      <protection/>
    </xf>
    <xf numFmtId="164" fontId="0" fillId="0" borderId="5" xfId="0" applyFill="1" applyBorder="1" applyAlignment="1" applyProtection="1">
      <alignment horizontal="center"/>
      <protection/>
    </xf>
    <xf numFmtId="164" fontId="13" fillId="0" borderId="10" xfId="0" applyFont="1" applyBorder="1" applyAlignment="1" applyProtection="1">
      <alignment horizontal="center"/>
      <protection/>
    </xf>
    <xf numFmtId="164" fontId="13" fillId="0" borderId="11" xfId="0" applyFont="1" applyBorder="1" applyAlignment="1" applyProtection="1">
      <alignment horizontal="center"/>
      <protection/>
    </xf>
    <xf numFmtId="164" fontId="0" fillId="0" borderId="11" xfId="0" applyFont="1" applyFill="1" applyBorder="1" applyAlignment="1" applyProtection="1">
      <alignment horizontal="center" shrinkToFit="1"/>
      <protection/>
    </xf>
    <xf numFmtId="165" fontId="0" fillId="0" borderId="12" xfId="0" applyBorder="1" applyAlignment="1" applyProtection="1">
      <alignment horizontal="center"/>
      <protection/>
    </xf>
    <xf numFmtId="164" fontId="0" fillId="0" borderId="11" xfId="0" applyFill="1" applyBorder="1" applyAlignment="1" applyProtection="1">
      <alignment horizontal="center"/>
      <protection/>
    </xf>
    <xf numFmtId="164" fontId="0" fillId="0" borderId="11" xfId="0" applyFill="1" applyBorder="1" applyAlignment="1" applyProtection="1">
      <alignment horizontal="center" shrinkToFit="1"/>
      <protection/>
    </xf>
    <xf numFmtId="164" fontId="13" fillId="2" borderId="10" xfId="0" applyFont="1" applyFill="1" applyBorder="1" applyAlignment="1" applyProtection="1">
      <alignment horizontal="center"/>
      <protection/>
    </xf>
    <xf numFmtId="164" fontId="13" fillId="2" borderId="11" xfId="0" applyFont="1" applyFill="1" applyBorder="1" applyAlignment="1" applyProtection="1">
      <alignment horizontal="center"/>
      <protection/>
    </xf>
    <xf numFmtId="164" fontId="0" fillId="2" borderId="11" xfId="0" applyFill="1" applyBorder="1" applyAlignment="1" applyProtection="1">
      <alignment horizontal="center" shrinkToFit="1"/>
      <protection/>
    </xf>
    <xf numFmtId="164" fontId="0" fillId="2" borderId="12" xfId="0" applyFill="1" applyBorder="1" applyAlignment="1" applyProtection="1">
      <alignment horizontal="center"/>
      <protection/>
    </xf>
    <xf numFmtId="164" fontId="0" fillId="5" borderId="10" xfId="0" applyFill="1" applyBorder="1" applyAlignment="1" applyProtection="1">
      <alignment horizontal="center"/>
      <protection/>
    </xf>
    <xf numFmtId="164" fontId="0" fillId="5" borderId="11" xfId="0" applyFont="1" applyFill="1" applyBorder="1" applyAlignment="1" applyProtection="1">
      <alignment horizontal="center"/>
      <protection/>
    </xf>
    <xf numFmtId="164" fontId="0" fillId="5" borderId="12" xfId="0" applyFill="1" applyBorder="1" applyAlignment="1" applyProtection="1">
      <alignment horizontal="center"/>
      <protection/>
    </xf>
    <xf numFmtId="164" fontId="13" fillId="5" borderId="10" xfId="0" applyFont="1" applyFill="1" applyBorder="1" applyAlignment="1" applyProtection="1">
      <alignment horizontal="center"/>
      <protection/>
    </xf>
    <xf numFmtId="164" fontId="13" fillId="5" borderId="11" xfId="0" applyFont="1" applyFill="1" applyBorder="1" applyAlignment="1" applyProtection="1">
      <alignment horizontal="center"/>
      <protection/>
    </xf>
    <xf numFmtId="164" fontId="0" fillId="2" borderId="11" xfId="0" applyFont="1" applyFill="1" applyBorder="1" applyAlignment="1" applyProtection="1">
      <alignment horizontal="center" shrinkToFit="1"/>
      <protection/>
    </xf>
    <xf numFmtId="165" fontId="24" fillId="0" borderId="4" xfId="0" applyNumberFormat="1" applyFont="1" applyBorder="1" applyAlignment="1" applyProtection="1">
      <alignment horizontal="center" vertical="center"/>
      <protection/>
    </xf>
    <xf numFmtId="165" fontId="25" fillId="0" borderId="4" xfId="0" applyNumberFormat="1" applyFont="1" applyBorder="1" applyAlignment="1" applyProtection="1">
      <alignment horizontal="center" vertical="center"/>
      <protection/>
    </xf>
    <xf numFmtId="165" fontId="24" fillId="0" borderId="4" xfId="0" applyFont="1" applyBorder="1" applyAlignment="1" applyProtection="1">
      <alignment horizontal="center" vertical="center"/>
      <protection/>
    </xf>
    <xf numFmtId="164" fontId="24" fillId="0" borderId="0" xfId="0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5</xdr:row>
      <xdr:rowOff>123825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504825</xdr:colOff>
      <xdr:row>5</xdr:row>
      <xdr:rowOff>123825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gt.educaction76.ecole@orange.fr" TargetMode="External" /><Relationship Id="rId2" Type="http://schemas.openxmlformats.org/officeDocument/2006/relationships/hyperlink" Target="mailto:eluscapacgt@educaction7627.fr" TargetMode="External" /><Relationship Id="rId3" Type="http://schemas.openxmlformats.org/officeDocument/2006/relationships/hyperlink" Target="mailto:cgteduc.acrouen@gmail.com" TargetMode="External" /><Relationship Id="rId4" Type="http://schemas.openxmlformats.org/officeDocument/2006/relationships/hyperlink" Target="mailto:eluscertifiescgt@educaction7627.fr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RowColHeaders="0" workbookViewId="0" topLeftCell="A1">
      <selection activeCell="D3" sqref="D3"/>
    </sheetView>
  </sheetViews>
  <sheetFormatPr defaultColWidth="12.57421875" defaultRowHeight="12.75"/>
  <cols>
    <col min="1" max="1" width="8.140625" style="1" customWidth="1"/>
    <col min="2" max="2" width="27.57421875" style="2" customWidth="1"/>
    <col min="3" max="3" width="2.57421875" style="2" customWidth="1"/>
    <col min="4" max="4" width="27.57421875" style="2" customWidth="1"/>
    <col min="5" max="5" width="2.57421875" style="2" customWidth="1"/>
    <col min="6" max="6" width="27.57421875" style="2" customWidth="1"/>
    <col min="7" max="16384" width="11.57421875" style="2" customWidth="1"/>
  </cols>
  <sheetData>
    <row r="1" spans="1:12" s="11" customFormat="1" ht="12.75">
      <c r="A1" s="3"/>
      <c r="B1" s="4" t="s">
        <v>0</v>
      </c>
      <c r="C1" s="5"/>
      <c r="D1" s="6"/>
      <c r="E1" s="7"/>
      <c r="F1" s="6"/>
      <c r="G1" s="8"/>
      <c r="H1" s="9"/>
      <c r="I1" s="8"/>
      <c r="J1" s="10"/>
      <c r="K1" s="10"/>
      <c r="L1" s="10"/>
    </row>
    <row r="2" spans="1:12" s="11" customFormat="1" ht="12" customHeight="1">
      <c r="A2" s="3"/>
      <c r="B2" s="12" t="s">
        <v>1</v>
      </c>
      <c r="C2" s="5"/>
      <c r="D2" s="13"/>
      <c r="E2" s="7"/>
      <c r="F2" s="13"/>
      <c r="G2" s="8"/>
      <c r="H2" s="9"/>
      <c r="I2" s="8"/>
      <c r="J2" s="10"/>
      <c r="K2" s="10"/>
      <c r="L2" s="10"/>
    </row>
    <row r="3" spans="1:12" s="11" customFormat="1" ht="12" customHeight="1">
      <c r="A3" s="3"/>
      <c r="B3" s="14"/>
      <c r="C3" s="15"/>
      <c r="D3" s="16"/>
      <c r="E3" s="17"/>
      <c r="F3" s="16"/>
      <c r="G3" s="18"/>
      <c r="H3" s="19"/>
      <c r="I3" s="20"/>
      <c r="J3" s="10"/>
      <c r="K3" s="10"/>
      <c r="L3" s="10"/>
    </row>
    <row r="4" spans="1:12" s="11" customFormat="1" ht="12" customHeight="1">
      <c r="A4" s="3"/>
      <c r="B4" s="14"/>
      <c r="C4" s="15"/>
      <c r="D4" s="6"/>
      <c r="E4" s="7"/>
      <c r="F4" s="6"/>
      <c r="G4" s="20"/>
      <c r="H4" s="19"/>
      <c r="I4" s="20"/>
      <c r="J4" s="10"/>
      <c r="K4" s="10"/>
      <c r="L4" s="10"/>
    </row>
    <row r="5" spans="1:12" s="11" customFormat="1" ht="12" customHeight="1">
      <c r="A5" s="3"/>
      <c r="B5" s="14"/>
      <c r="C5" s="15"/>
      <c r="D5" s="13"/>
      <c r="E5" s="7"/>
      <c r="F5" s="13"/>
      <c r="G5" s="20"/>
      <c r="H5" s="19"/>
      <c r="I5" s="20"/>
      <c r="J5" s="10"/>
      <c r="K5" s="10"/>
      <c r="L5" s="10"/>
    </row>
    <row r="6" spans="1:12" s="11" customFormat="1" ht="12" customHeight="1">
      <c r="A6" s="3"/>
      <c r="B6" s="21" t="s">
        <v>2</v>
      </c>
      <c r="C6" s="8"/>
      <c r="D6" s="22"/>
      <c r="E6" s="7"/>
      <c r="F6" s="16"/>
      <c r="G6" s="15"/>
      <c r="H6" s="19"/>
      <c r="I6" s="15"/>
      <c r="J6" s="10"/>
      <c r="K6" s="10"/>
      <c r="L6" s="10"/>
    </row>
    <row r="8" spans="1:6" ht="12.75">
      <c r="A8" s="23" t="s">
        <v>3</v>
      </c>
      <c r="B8" s="23"/>
      <c r="C8" s="23"/>
      <c r="D8" s="23"/>
      <c r="E8" s="23"/>
      <c r="F8" s="23"/>
    </row>
    <row r="10" spans="1:6" ht="12.75" customHeight="1">
      <c r="A10" s="24" t="s">
        <v>4</v>
      </c>
      <c r="B10" s="24"/>
      <c r="C10" s="24"/>
      <c r="D10" s="24"/>
      <c r="E10" s="24"/>
      <c r="F10" s="24"/>
    </row>
    <row r="12" spans="1:6" s="27" customFormat="1" ht="12.75">
      <c r="A12" s="25"/>
      <c r="B12" s="26" t="s">
        <v>5</v>
      </c>
      <c r="D12" s="28" t="s">
        <v>6</v>
      </c>
      <c r="F12" s="29" t="s">
        <v>7</v>
      </c>
    </row>
    <row r="13" spans="1:6" s="11" customFormat="1" ht="56.25" customHeight="1">
      <c r="A13" s="30"/>
      <c r="B13" s="31" t="s">
        <v>8</v>
      </c>
      <c r="D13" s="32" t="s">
        <v>9</v>
      </c>
      <c r="F13" s="33" t="s">
        <v>8</v>
      </c>
    </row>
    <row r="15" spans="1:6" ht="12.75" customHeight="1">
      <c r="A15" s="24" t="s">
        <v>10</v>
      </c>
      <c r="B15" s="24"/>
      <c r="C15" s="24"/>
      <c r="D15" s="24"/>
      <c r="E15" s="24"/>
      <c r="F15" s="24"/>
    </row>
    <row r="17" spans="1:6" ht="12.75">
      <c r="A17" s="34" t="s">
        <v>11</v>
      </c>
      <c r="B17" s="34"/>
      <c r="C17" s="34"/>
      <c r="D17" s="34"/>
      <c r="E17" s="34"/>
      <c r="F17" s="34"/>
    </row>
    <row r="19" spans="1:6" ht="12.75" customHeight="1">
      <c r="A19" s="35" t="s">
        <v>12</v>
      </c>
      <c r="B19" s="35"/>
      <c r="C19" s="35"/>
      <c r="D19" s="35"/>
      <c r="E19" s="35"/>
      <c r="F19" s="35"/>
    </row>
    <row r="20" ht="12.75">
      <c r="A20" s="36"/>
    </row>
    <row r="21" spans="1:6" ht="12.75" customHeight="1">
      <c r="A21" s="37" t="s">
        <v>13</v>
      </c>
      <c r="B21" s="37"/>
      <c r="C21" s="37"/>
      <c r="D21" s="37"/>
      <c r="E21" s="37"/>
      <c r="F21" s="37"/>
    </row>
    <row r="22" spans="1:6" ht="66" customHeight="1">
      <c r="A22" s="38" t="s">
        <v>14</v>
      </c>
      <c r="B22" s="38"/>
      <c r="C22" s="38"/>
      <c r="D22" s="38"/>
      <c r="E22" s="38"/>
      <c r="F22" s="38"/>
    </row>
    <row r="24" spans="1:6" ht="12.75" customHeight="1">
      <c r="A24" s="39" t="s">
        <v>15</v>
      </c>
      <c r="B24" s="39"/>
      <c r="C24" s="39"/>
      <c r="D24" s="39"/>
      <c r="E24" s="39"/>
      <c r="F24" s="39"/>
    </row>
  </sheetData>
  <sheetProtection password="C55E" sheet="1"/>
  <mergeCells count="8">
    <mergeCell ref="A8:F8"/>
    <mergeCell ref="A10:F10"/>
    <mergeCell ref="A15:F15"/>
    <mergeCell ref="A17:F17"/>
    <mergeCell ref="A19:F19"/>
    <mergeCell ref="A21:F21"/>
    <mergeCell ref="A22:F22"/>
    <mergeCell ref="A24:F2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RowColHeaders="0" workbookViewId="0" topLeftCell="A18">
      <selection activeCell="A25" sqref="A25"/>
    </sheetView>
  </sheetViews>
  <sheetFormatPr defaultColWidth="12.57421875" defaultRowHeight="12.75"/>
  <cols>
    <col min="1" max="1" width="8.421875" style="0" customWidth="1"/>
    <col min="2" max="2" width="27.57421875" style="0" customWidth="1"/>
    <col min="3" max="3" width="2.57421875" style="0" customWidth="1"/>
    <col min="4" max="4" width="27.57421875" style="0" customWidth="1"/>
    <col min="5" max="5" width="2.57421875" style="0" customWidth="1"/>
    <col min="6" max="6" width="27.57421875" style="0" customWidth="1"/>
    <col min="7" max="8" width="0" style="0" hidden="1" customWidth="1"/>
    <col min="9" max="9" width="11.57421875" style="0" customWidth="1"/>
    <col min="10" max="10" width="12.57421875" style="40" customWidth="1"/>
    <col min="11" max="16384" width="11.57421875" style="0" customWidth="1"/>
  </cols>
  <sheetData>
    <row r="1" spans="1:12" s="11" customFormat="1" ht="12.75">
      <c r="A1" s="3"/>
      <c r="B1" s="4" t="s">
        <v>0</v>
      </c>
      <c r="C1" s="5"/>
      <c r="D1" s="41" t="s">
        <v>16</v>
      </c>
      <c r="E1" s="42"/>
      <c r="F1" s="41" t="s">
        <v>17</v>
      </c>
      <c r="G1" s="8"/>
      <c r="H1" s="9"/>
      <c r="I1" s="8"/>
      <c r="J1" s="43"/>
      <c r="K1" s="10"/>
      <c r="L1" s="10"/>
    </row>
    <row r="2" spans="1:12" s="11" customFormat="1" ht="12" customHeight="1">
      <c r="A2" s="3"/>
      <c r="B2" s="12" t="s">
        <v>18</v>
      </c>
      <c r="C2" s="5"/>
      <c r="D2" s="44" t="s">
        <v>19</v>
      </c>
      <c r="E2" s="42"/>
      <c r="F2" s="44" t="s">
        <v>20</v>
      </c>
      <c r="G2" s="8"/>
      <c r="H2" s="9"/>
      <c r="I2" s="8"/>
      <c r="J2" s="43"/>
      <c r="K2" s="10"/>
      <c r="L2" s="10"/>
    </row>
    <row r="3" spans="1:12" s="11" customFormat="1" ht="12" customHeight="1">
      <c r="A3" s="3"/>
      <c r="B3" s="14" t="s">
        <v>21</v>
      </c>
      <c r="C3" s="15"/>
      <c r="D3" s="45" t="s">
        <v>22</v>
      </c>
      <c r="E3" s="46"/>
      <c r="F3" s="45" t="s">
        <v>23</v>
      </c>
      <c r="G3" s="18"/>
      <c r="H3" s="19"/>
      <c r="I3" s="20"/>
      <c r="J3" s="43"/>
      <c r="K3" s="10"/>
      <c r="L3" s="10"/>
    </row>
    <row r="4" spans="1:12" s="11" customFormat="1" ht="12" customHeight="1">
      <c r="A4" s="3"/>
      <c r="B4" s="14" t="s">
        <v>24</v>
      </c>
      <c r="C4" s="15"/>
      <c r="D4" s="41" t="s">
        <v>25</v>
      </c>
      <c r="E4" s="42"/>
      <c r="F4" s="41" t="s">
        <v>26</v>
      </c>
      <c r="G4" s="20"/>
      <c r="H4" s="19"/>
      <c r="I4" s="20"/>
      <c r="J4" s="43"/>
      <c r="K4" s="10"/>
      <c r="L4" s="10"/>
    </row>
    <row r="5" spans="1:12" s="11" customFormat="1" ht="12" customHeight="1">
      <c r="A5" s="3"/>
      <c r="B5" s="14" t="s">
        <v>27</v>
      </c>
      <c r="C5" s="15"/>
      <c r="D5" s="44" t="s">
        <v>28</v>
      </c>
      <c r="E5" s="42"/>
      <c r="F5" s="44" t="s">
        <v>29</v>
      </c>
      <c r="G5" s="20"/>
      <c r="H5" s="19"/>
      <c r="I5" s="20"/>
      <c r="J5" s="43"/>
      <c r="K5" s="10"/>
      <c r="L5" s="10"/>
    </row>
    <row r="6" spans="1:12" s="11" customFormat="1" ht="12" customHeight="1">
      <c r="A6" s="3"/>
      <c r="B6" s="47" t="s">
        <v>30</v>
      </c>
      <c r="C6" s="8"/>
      <c r="D6" s="48"/>
      <c r="E6" s="42"/>
      <c r="F6" s="45" t="s">
        <v>31</v>
      </c>
      <c r="G6" s="15"/>
      <c r="H6" s="19"/>
      <c r="I6" s="15"/>
      <c r="J6" s="43"/>
      <c r="K6" s="10"/>
      <c r="L6" s="10"/>
    </row>
    <row r="7" spans="1:10" s="2" customFormat="1" ht="12.75">
      <c r="A7" s="1"/>
      <c r="J7" s="49"/>
    </row>
    <row r="8" spans="1:10" s="2" customFormat="1" ht="12.75">
      <c r="A8" s="23" t="s">
        <v>32</v>
      </c>
      <c r="B8" s="23"/>
      <c r="C8" s="23"/>
      <c r="D8" s="23"/>
      <c r="E8" s="23"/>
      <c r="F8" s="23"/>
      <c r="J8" s="49"/>
    </row>
    <row r="9" spans="1:6" ht="12.75" customHeight="1">
      <c r="A9" s="38" t="s">
        <v>33</v>
      </c>
      <c r="B9" s="38"/>
      <c r="C9" s="38"/>
      <c r="D9" s="38"/>
      <c r="E9" s="38"/>
      <c r="F9" s="38"/>
    </row>
    <row r="10" spans="1:10" s="52" customFormat="1" ht="19.5" customHeight="1">
      <c r="A10" s="50" t="s">
        <v>34</v>
      </c>
      <c r="B10" s="50"/>
      <c r="C10" s="50"/>
      <c r="D10" s="51"/>
      <c r="E10" s="51"/>
      <c r="F10" s="51"/>
      <c r="J10" s="53"/>
    </row>
    <row r="11" spans="1:10" s="52" customFormat="1" ht="19.5" customHeight="1">
      <c r="A11" s="50" t="s">
        <v>35</v>
      </c>
      <c r="B11" s="50"/>
      <c r="C11" s="50"/>
      <c r="D11" s="51"/>
      <c r="E11" s="51"/>
      <c r="F11" s="51"/>
      <c r="J11" s="53"/>
    </row>
    <row r="12" spans="1:10" s="52" customFormat="1" ht="19.5" customHeight="1">
      <c r="A12" s="50" t="s">
        <v>36</v>
      </c>
      <c r="B12" s="50"/>
      <c r="C12" s="50"/>
      <c r="D12" s="51"/>
      <c r="E12" s="51"/>
      <c r="F12" s="51"/>
      <c r="J12" s="53"/>
    </row>
    <row r="13" spans="1:10" s="52" customFormat="1" ht="19.5" customHeight="1">
      <c r="A13" s="50" t="s">
        <v>37</v>
      </c>
      <c r="B13" s="50"/>
      <c r="C13" s="50"/>
      <c r="D13" s="51"/>
      <c r="E13" s="51"/>
      <c r="F13" s="51"/>
      <c r="J13" s="53"/>
    </row>
    <row r="14" spans="1:13" s="52" customFormat="1" ht="19.5" customHeight="1">
      <c r="A14" s="54" t="s">
        <v>38</v>
      </c>
      <c r="B14" s="54"/>
      <c r="C14" s="54"/>
      <c r="D14" s="54"/>
      <c r="E14" s="54"/>
      <c r="F14" s="51"/>
      <c r="J14" s="55"/>
      <c r="K14" s="56" t="s">
        <v>39</v>
      </c>
      <c r="L14" s="56" t="s">
        <v>40</v>
      </c>
      <c r="M14" s="56" t="s">
        <v>41</v>
      </c>
    </row>
    <row r="15" spans="1:13" s="52" customFormat="1" ht="19.5" customHeight="1">
      <c r="A15" s="54" t="s">
        <v>42</v>
      </c>
      <c r="B15" s="54"/>
      <c r="C15" s="54"/>
      <c r="D15" s="54"/>
      <c r="E15" s="54"/>
      <c r="F15" s="51"/>
      <c r="J15" s="57" t="s">
        <v>43</v>
      </c>
      <c r="K15" s="58">
        <v>0.25</v>
      </c>
      <c r="L15" s="58">
        <v>0.31</v>
      </c>
      <c r="M15" s="58">
        <v>0.18</v>
      </c>
    </row>
    <row r="16" spans="1:13" s="52" customFormat="1" ht="19.5" customHeight="1">
      <c r="A16" s="54" t="s">
        <v>44</v>
      </c>
      <c r="B16" s="54"/>
      <c r="C16" s="54"/>
      <c r="D16" s="54"/>
      <c r="E16" s="54"/>
      <c r="F16" s="51"/>
      <c r="G16" s="52">
        <f>MIN(F15,F16)</f>
        <v>0</v>
      </c>
      <c r="J16" s="57" t="s">
        <v>45</v>
      </c>
      <c r="K16" s="58">
        <v>0.32</v>
      </c>
      <c r="L16" s="58">
        <v>0.39</v>
      </c>
      <c r="M16" s="58">
        <v>0.23</v>
      </c>
    </row>
    <row r="17" spans="1:13" s="52" customFormat="1" ht="19.5" customHeight="1">
      <c r="A17" s="54" t="s">
        <v>46</v>
      </c>
      <c r="B17" s="54"/>
      <c r="C17" s="54"/>
      <c r="D17" s="54"/>
      <c r="E17" s="54"/>
      <c r="F17" s="51"/>
      <c r="J17" s="57" t="s">
        <v>47</v>
      </c>
      <c r="K17" s="58">
        <v>0.35</v>
      </c>
      <c r="L17" s="58">
        <v>0.43</v>
      </c>
      <c r="M17" s="58">
        <v>0.25</v>
      </c>
    </row>
    <row r="18" spans="1:13" s="52" customFormat="1" ht="19.5" customHeight="1">
      <c r="A18" s="54" t="s">
        <v>48</v>
      </c>
      <c r="B18" s="54"/>
      <c r="C18" s="54"/>
      <c r="D18" s="54"/>
      <c r="E18" s="54"/>
      <c r="F18" s="51"/>
      <c r="G18" s="52">
        <f>F18*G16</f>
        <v>0</v>
      </c>
      <c r="H18" s="52">
        <f>IF($F$17&lt;6,IF(G18&lt;2001,G18*$K$15,IF(G18&gt;10000,G18*$M$15,G18*$L$15)),IF($F$17&gt;7,IF(G18&lt;2001,G18*$K$17,IF(G18&gt;10000,G18*$M$17,G18*$L$17)),IF(G18&lt;2001,G18*$K$16,IF(G18&gt;10000,G18*$M$16,G18*$L$16))))</f>
        <v>0</v>
      </c>
      <c r="J18" s="59"/>
      <c r="K18" s="60"/>
      <c r="L18" s="60"/>
      <c r="M18" s="60"/>
    </row>
    <row r="19" spans="1:10" s="52" customFormat="1" ht="19.5" customHeight="1">
      <c r="A19" s="54" t="s">
        <v>49</v>
      </c>
      <c r="B19" s="54"/>
      <c r="C19" s="54"/>
      <c r="D19" s="54"/>
      <c r="E19" s="54"/>
      <c r="F19" s="51"/>
      <c r="G19" s="52">
        <f>F19*G16</f>
        <v>0</v>
      </c>
      <c r="H19" s="52">
        <f>IF($F$17&lt;6,IF(G19&lt;2001,G19*$K$15,IF(G19&gt;10000,G19*$M$15,G19*$L$15)),IF($F$17&gt;7,IF(G19&lt;2001,G19*$K$17,IF(G19&gt;10000,G19*$M$17,G19*$L$17)),IF(G19&lt;2001,G19*$K$16,IF(G19&gt;10000,G19*$M$16,G19*$L$16))))</f>
        <v>0</v>
      </c>
      <c r="J19" s="53"/>
    </row>
    <row r="20" spans="1:10" s="52" customFormat="1" ht="19.5" customHeight="1">
      <c r="A20" s="50" t="s">
        <v>50</v>
      </c>
      <c r="B20" s="50"/>
      <c r="C20" s="50"/>
      <c r="D20" s="51"/>
      <c r="E20" s="51"/>
      <c r="F20" s="51"/>
      <c r="J20" s="53"/>
    </row>
    <row r="21" spans="1:10" s="52" customFormat="1" ht="19.5" customHeight="1">
      <c r="A21" s="50" t="s">
        <v>51</v>
      </c>
      <c r="B21" s="50"/>
      <c r="C21" s="50"/>
      <c r="D21" s="51"/>
      <c r="E21" s="51"/>
      <c r="F21" s="51"/>
      <c r="J21" s="53"/>
    </row>
    <row r="22" spans="1:6" ht="12.75">
      <c r="A22" s="61" t="s">
        <v>52</v>
      </c>
      <c r="B22" s="61"/>
      <c r="C22" s="61"/>
      <c r="D22" s="61"/>
      <c r="E22" s="61"/>
      <c r="F22" s="61"/>
    </row>
    <row r="24" spans="1:10" s="52" customFormat="1" ht="19.5" customHeight="1">
      <c r="A24" s="62" t="s">
        <v>53</v>
      </c>
      <c r="B24" s="62"/>
      <c r="C24" s="62"/>
      <c r="D24" s="63">
        <f>H18</f>
        <v>0</v>
      </c>
      <c r="J24" s="53"/>
    </row>
    <row r="25" spans="1:10" s="52" customFormat="1" ht="19.5" customHeight="1">
      <c r="A25" s="62" t="s">
        <v>54</v>
      </c>
      <c r="B25" s="62"/>
      <c r="C25" s="62"/>
      <c r="D25" s="63">
        <f>H19</f>
        <v>0</v>
      </c>
      <c r="J25" s="53"/>
    </row>
    <row r="26" spans="1:10" s="66" customFormat="1" ht="19.5" customHeight="1">
      <c r="A26" s="64" t="s">
        <v>55</v>
      </c>
      <c r="B26" s="64"/>
      <c r="C26" s="64"/>
      <c r="D26" s="65">
        <f>'Zone A'!D2+'Zone B'!D2+'Zone C'!D2</f>
        <v>0</v>
      </c>
      <c r="J26" s="67"/>
    </row>
    <row r="27" spans="1:10" s="70" customFormat="1" ht="19.5" customHeight="1">
      <c r="A27" s="68" t="s">
        <v>56</v>
      </c>
      <c r="B27" s="68"/>
      <c r="C27" s="68"/>
      <c r="D27" s="69">
        <f>SUM(D24:D26)</f>
        <v>0</v>
      </c>
      <c r="J27" s="71"/>
    </row>
    <row r="28" spans="1:6" ht="12.75" customHeight="1">
      <c r="A28" s="38" t="s">
        <v>57</v>
      </c>
      <c r="B28" s="38"/>
      <c r="C28" s="38"/>
      <c r="D28" s="38"/>
      <c r="E28" s="38"/>
      <c r="F28" s="38"/>
    </row>
  </sheetData>
  <sheetProtection password="C55E" sheet="1"/>
  <mergeCells count="26">
    <mergeCell ref="A8:F8"/>
    <mergeCell ref="A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E14"/>
    <mergeCell ref="A15:E15"/>
    <mergeCell ref="A16:E16"/>
    <mergeCell ref="A17:E17"/>
    <mergeCell ref="A18:E18"/>
    <mergeCell ref="A19:E19"/>
    <mergeCell ref="A20:C20"/>
    <mergeCell ref="D20:F20"/>
    <mergeCell ref="A21:C21"/>
    <mergeCell ref="D21:F21"/>
    <mergeCell ref="A22:F22"/>
    <mergeCell ref="A24:C24"/>
    <mergeCell ref="A25:C25"/>
    <mergeCell ref="A26:C26"/>
    <mergeCell ref="A27:C27"/>
    <mergeCell ref="A28:F28"/>
  </mergeCells>
  <hyperlinks>
    <hyperlink ref="D3" r:id="rId1" display="cgt.educaction76.ecole@orange.fr"/>
    <hyperlink ref="F3" r:id="rId2" display="eluscapacgt@educaction7627.fr"/>
    <hyperlink ref="B6" r:id="rId3" display="cgteduc.acrouen@gmail.com"/>
    <hyperlink ref="F6" r:id="rId4" display="eluscertifiescgt@educaction7627.fr"/>
  </hyperlink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8"/>
  <sheetViews>
    <sheetView showRowColHeaders="0" workbookViewId="0" topLeftCell="A1">
      <selection activeCell="G15" sqref="G15"/>
    </sheetView>
  </sheetViews>
  <sheetFormatPr defaultColWidth="12.57421875" defaultRowHeight="19.5" customHeight="1"/>
  <cols>
    <col min="1" max="2" width="5.140625" style="40" customWidth="1"/>
    <col min="3" max="3" width="10.140625" style="40" customWidth="1"/>
    <col min="4" max="4" width="7.28125" style="72" customWidth="1"/>
    <col min="5" max="6" width="5.140625" style="40" customWidth="1"/>
    <col min="7" max="7" width="10.140625" style="73" customWidth="1"/>
    <col min="8" max="8" width="7.28125" style="72" customWidth="1"/>
    <col min="9" max="10" width="5.140625" style="40" customWidth="1"/>
    <col min="11" max="11" width="10.140625" style="73" customWidth="1"/>
    <col min="12" max="12" width="7.28125" style="72" customWidth="1"/>
    <col min="13" max="14" width="5.140625" style="40" customWidth="1"/>
    <col min="15" max="15" width="10.140625" style="73" customWidth="1"/>
    <col min="16" max="16" width="7.28125" style="72" customWidth="1"/>
    <col min="17" max="18" width="5.140625" style="74" customWidth="1"/>
    <col min="19" max="19" width="10.140625" style="75" customWidth="1"/>
    <col min="20" max="20" width="7.28125" style="72" customWidth="1"/>
    <col min="21" max="22" width="5.140625" style="40" customWidth="1"/>
    <col min="23" max="23" width="10.140625" style="75" customWidth="1"/>
    <col min="24" max="24" width="7.28125" style="72" customWidth="1"/>
    <col min="25" max="26" width="5.140625" style="40" customWidth="1"/>
    <col min="27" max="27" width="10.140625" style="75" customWidth="1"/>
    <col min="28" max="28" width="7.28125" style="72" customWidth="1"/>
    <col min="29" max="30" width="5.140625" style="40" customWidth="1"/>
    <col min="31" max="31" width="10.140625" style="75" customWidth="1"/>
    <col min="32" max="32" width="7.28125" style="72" customWidth="1"/>
    <col min="33" max="34" width="5.140625" style="40" customWidth="1"/>
    <col min="35" max="35" width="10.140625" style="75" customWidth="1"/>
    <col min="36" max="36" width="7.28125" style="72" customWidth="1"/>
    <col min="37" max="38" width="5.140625" style="40" customWidth="1"/>
    <col min="39" max="39" width="10.140625" style="75" customWidth="1"/>
    <col min="40" max="40" width="7.28125" style="72" customWidth="1"/>
    <col min="41" max="42" width="5.140625" style="40" customWidth="1"/>
    <col min="43" max="43" width="10.140625" style="75" customWidth="1"/>
    <col min="44" max="44" width="7.28125" style="72" customWidth="1"/>
    <col min="45" max="16384" width="11.57421875" style="0" customWidth="1"/>
  </cols>
  <sheetData>
    <row r="1" spans="1:44" s="81" customFormat="1" ht="12.75">
      <c r="A1" s="61" t="s">
        <v>58</v>
      </c>
      <c r="B1" s="61"/>
      <c r="C1" s="61"/>
      <c r="D1" s="76">
        <v>9.4</v>
      </c>
      <c r="E1" s="77"/>
      <c r="F1" s="77"/>
      <c r="G1" s="78"/>
      <c r="H1" s="79"/>
      <c r="I1" s="77"/>
      <c r="J1" s="77"/>
      <c r="K1" s="78"/>
      <c r="L1" s="79"/>
      <c r="M1" s="77"/>
      <c r="N1" s="77"/>
      <c r="O1" s="78"/>
      <c r="P1" s="79"/>
      <c r="Q1" s="77"/>
      <c r="R1" s="77"/>
      <c r="S1" s="80"/>
      <c r="T1" s="79"/>
      <c r="U1" s="77"/>
      <c r="V1" s="77"/>
      <c r="W1" s="80"/>
      <c r="X1" s="79"/>
      <c r="Y1" s="77"/>
      <c r="Z1" s="77"/>
      <c r="AA1" s="80"/>
      <c r="AB1" s="79"/>
      <c r="AC1" s="77"/>
      <c r="AD1" s="77"/>
      <c r="AE1" s="80"/>
      <c r="AF1" s="79"/>
      <c r="AG1" s="77"/>
      <c r="AH1" s="77"/>
      <c r="AI1" s="80"/>
      <c r="AJ1" s="79"/>
      <c r="AK1" s="77"/>
      <c r="AL1" s="77"/>
      <c r="AM1" s="80"/>
      <c r="AN1" s="79"/>
      <c r="AO1" s="77"/>
      <c r="AP1" s="77"/>
      <c r="AQ1" s="80"/>
      <c r="AR1" s="79"/>
    </row>
    <row r="2" spans="1:44" s="81" customFormat="1" ht="12.75">
      <c r="A2" s="82" t="s">
        <v>59</v>
      </c>
      <c r="B2" s="82"/>
      <c r="C2" s="82"/>
      <c r="D2" s="83">
        <f>A38+E38+I38+M38+Q38+U38+Y38+AC38+AG38+AK38+AO38</f>
        <v>0</v>
      </c>
      <c r="E2" s="83"/>
      <c r="F2" s="83"/>
      <c r="G2" s="78"/>
      <c r="H2" s="79"/>
      <c r="I2" s="77"/>
      <c r="J2" s="77"/>
      <c r="K2" s="78"/>
      <c r="L2" s="79"/>
      <c r="M2" s="77"/>
      <c r="N2" s="77"/>
      <c r="O2" s="78"/>
      <c r="P2" s="79"/>
      <c r="Q2" s="77"/>
      <c r="R2" s="77"/>
      <c r="S2" s="80"/>
      <c r="T2" s="79"/>
      <c r="U2" s="77"/>
      <c r="V2" s="77"/>
      <c r="W2" s="80"/>
      <c r="X2" s="79"/>
      <c r="Y2" s="77"/>
      <c r="Z2" s="77"/>
      <c r="AA2" s="80"/>
      <c r="AB2" s="79"/>
      <c r="AC2" s="77"/>
      <c r="AD2" s="77"/>
      <c r="AE2" s="80"/>
      <c r="AF2" s="79"/>
      <c r="AG2" s="77"/>
      <c r="AH2" s="77"/>
      <c r="AI2" s="80"/>
      <c r="AJ2" s="79"/>
      <c r="AK2" s="77"/>
      <c r="AL2" s="77"/>
      <c r="AM2" s="80"/>
      <c r="AN2" s="79"/>
      <c r="AO2" s="77"/>
      <c r="AP2" s="77"/>
      <c r="AQ2" s="80"/>
      <c r="AR2" s="79"/>
    </row>
    <row r="3" ht="12.75">
      <c r="B3" s="84"/>
    </row>
    <row r="4" spans="1:44" s="87" customFormat="1" ht="12.75">
      <c r="A4" s="85" t="s">
        <v>60</v>
      </c>
      <c r="B4" s="85"/>
      <c r="C4" s="85"/>
      <c r="D4" s="85"/>
      <c r="E4" s="86" t="s">
        <v>61</v>
      </c>
      <c r="F4" s="86"/>
      <c r="G4" s="86"/>
      <c r="H4" s="86"/>
      <c r="I4" s="86" t="s">
        <v>62</v>
      </c>
      <c r="J4" s="86"/>
      <c r="K4" s="86"/>
      <c r="L4" s="86"/>
      <c r="M4" s="86" t="s">
        <v>63</v>
      </c>
      <c r="N4" s="86"/>
      <c r="O4" s="86"/>
      <c r="P4" s="86"/>
      <c r="Q4" s="85" t="s">
        <v>64</v>
      </c>
      <c r="R4" s="85"/>
      <c r="S4" s="85"/>
      <c r="T4" s="85"/>
      <c r="U4" s="85" t="s">
        <v>65</v>
      </c>
      <c r="V4" s="85"/>
      <c r="W4" s="85"/>
      <c r="X4" s="85"/>
      <c r="Y4" s="85" t="s">
        <v>66</v>
      </c>
      <c r="Z4" s="85"/>
      <c r="AA4" s="85"/>
      <c r="AB4" s="85"/>
      <c r="AC4" s="85" t="s">
        <v>67</v>
      </c>
      <c r="AD4" s="85"/>
      <c r="AE4" s="85"/>
      <c r="AF4" s="85"/>
      <c r="AG4" s="85" t="s">
        <v>68</v>
      </c>
      <c r="AH4" s="85"/>
      <c r="AI4" s="85"/>
      <c r="AJ4" s="85"/>
      <c r="AK4" s="85" t="s">
        <v>69</v>
      </c>
      <c r="AL4" s="85"/>
      <c r="AM4" s="85"/>
      <c r="AN4" s="85"/>
      <c r="AO4" s="85" t="s">
        <v>70</v>
      </c>
      <c r="AP4" s="85"/>
      <c r="AQ4" s="85"/>
      <c r="AR4" s="85"/>
    </row>
    <row r="5" spans="1:44" s="89" customFormat="1" ht="12.75">
      <c r="A5" s="88" t="s">
        <v>71</v>
      </c>
      <c r="B5" s="88"/>
      <c r="C5" s="88"/>
      <c r="D5" s="88"/>
      <c r="E5" s="88" t="s">
        <v>72</v>
      </c>
      <c r="F5" s="88"/>
      <c r="G5" s="88"/>
      <c r="H5" s="88"/>
      <c r="I5" s="88" t="s">
        <v>72</v>
      </c>
      <c r="J5" s="88"/>
      <c r="K5" s="88"/>
      <c r="L5" s="88"/>
      <c r="M5" s="88" t="s">
        <v>72</v>
      </c>
      <c r="N5" s="88"/>
      <c r="O5" s="88"/>
      <c r="P5" s="88"/>
      <c r="Q5" s="88" t="s">
        <v>72</v>
      </c>
      <c r="R5" s="88"/>
      <c r="S5" s="88"/>
      <c r="T5" s="88"/>
      <c r="U5" s="88" t="s">
        <v>72</v>
      </c>
      <c r="V5" s="88"/>
      <c r="W5" s="88"/>
      <c r="X5" s="88"/>
      <c r="Y5" s="88" t="s">
        <v>73</v>
      </c>
      <c r="Z5" s="88"/>
      <c r="AA5" s="88"/>
      <c r="AB5" s="88"/>
      <c r="AC5" s="88" t="s">
        <v>73</v>
      </c>
      <c r="AD5" s="88"/>
      <c r="AE5" s="88"/>
      <c r="AF5" s="88"/>
      <c r="AG5" s="88" t="s">
        <v>73</v>
      </c>
      <c r="AH5" s="88"/>
      <c r="AI5" s="88"/>
      <c r="AJ5" s="88"/>
      <c r="AK5" s="88" t="s">
        <v>73</v>
      </c>
      <c r="AL5" s="88"/>
      <c r="AM5" s="88"/>
      <c r="AN5" s="88"/>
      <c r="AO5" s="88" t="s">
        <v>73</v>
      </c>
      <c r="AP5" s="88"/>
      <c r="AQ5" s="88"/>
      <c r="AR5" s="88"/>
    </row>
    <row r="6" spans="1:44" ht="12.75">
      <c r="A6" s="90">
        <v>1</v>
      </c>
      <c r="B6" s="91" t="s">
        <v>74</v>
      </c>
      <c r="C6" s="92"/>
      <c r="D6" s="93">
        <f>IF(C6="ESPE",3*$D$1,IF(C6="espe",3*$D$1,0*$D$1))</f>
        <v>0</v>
      </c>
      <c r="E6" s="94">
        <v>1</v>
      </c>
      <c r="F6" s="95" t="s">
        <v>75</v>
      </c>
      <c r="G6" s="96"/>
      <c r="H6" s="93">
        <f>IF(G6="ESPE",2*$D$1,IF(G6="espe",2*$D$1,0*$D$1))</f>
        <v>0</v>
      </c>
      <c r="I6" s="97">
        <v>1</v>
      </c>
      <c r="J6" s="98" t="s">
        <v>76</v>
      </c>
      <c r="K6" s="99" t="s">
        <v>77</v>
      </c>
      <c r="L6" s="100"/>
      <c r="M6" s="90">
        <v>1</v>
      </c>
      <c r="N6" s="91" t="s">
        <v>74</v>
      </c>
      <c r="O6" s="96"/>
      <c r="P6" s="93">
        <f>IF(O6="ESPE",2*$D$1,IF(O6="espe",2*$D$1,0*$D$1))</f>
        <v>0</v>
      </c>
      <c r="Q6" s="97">
        <v>1</v>
      </c>
      <c r="R6" s="98" t="s">
        <v>78</v>
      </c>
      <c r="S6" s="99" t="s">
        <v>77</v>
      </c>
      <c r="T6" s="100"/>
      <c r="U6" s="90">
        <v>1</v>
      </c>
      <c r="V6" s="91" t="s">
        <v>79</v>
      </c>
      <c r="W6" s="96"/>
      <c r="X6" s="93">
        <f>IF(W6="ESPE",2*$D$1,IF(W6="espe",2*$D$1,0*$D$1))</f>
        <v>0</v>
      </c>
      <c r="Y6" s="90">
        <v>1</v>
      </c>
      <c r="Z6" s="91" t="s">
        <v>74</v>
      </c>
      <c r="AA6" s="101"/>
      <c r="AB6" s="93">
        <f>IF(AA6="ESPE",$D$1,IF(AA6="espe",$D$1,0*$D$1))</f>
        <v>0</v>
      </c>
      <c r="AC6" s="90">
        <v>1</v>
      </c>
      <c r="AD6" s="91" t="s">
        <v>78</v>
      </c>
      <c r="AE6" s="102"/>
      <c r="AF6" s="93">
        <f>IF(AE6="ESPE",$D$1,IF(AE6="espe",$D$1,0*$D$1))</f>
        <v>0</v>
      </c>
      <c r="AG6" s="97">
        <v>1</v>
      </c>
      <c r="AH6" s="98" t="s">
        <v>76</v>
      </c>
      <c r="AI6" s="99" t="s">
        <v>77</v>
      </c>
      <c r="AJ6" s="100"/>
      <c r="AK6" s="90">
        <v>1</v>
      </c>
      <c r="AL6" s="91" t="s">
        <v>74</v>
      </c>
      <c r="AM6" s="101"/>
      <c r="AN6" s="93">
        <f>IF(AM6="ESPE",$D$1,IF(AM6="espe",$D$1,0*$D$1))</f>
        <v>0</v>
      </c>
      <c r="AO6" s="90">
        <v>1</v>
      </c>
      <c r="AP6" s="91" t="s">
        <v>78</v>
      </c>
      <c r="AQ6" s="96"/>
      <c r="AR6" s="93">
        <f>IF(AQ6="ESPE",$D$1,IF(AQ6="espe",$D$1,0*$D$1))</f>
        <v>0</v>
      </c>
    </row>
    <row r="7" spans="1:44" ht="12.75">
      <c r="A7" s="90">
        <f>A6+1</f>
        <v>2</v>
      </c>
      <c r="B7" s="91" t="s">
        <v>74</v>
      </c>
      <c r="C7" s="92"/>
      <c r="D7" s="93">
        <f>IF(C7="ESPE",3*$D$1,IF(C7="espe",3*$D$1,0*$D$1))</f>
        <v>0</v>
      </c>
      <c r="E7" s="94">
        <f>E6+1</f>
        <v>2</v>
      </c>
      <c r="F7" s="95" t="s">
        <v>78</v>
      </c>
      <c r="G7" s="96"/>
      <c r="H7" s="93">
        <f>IF(G7="ESPE",2*$D$1,IF(G7="espe",2*$D$1,0*$D$1))</f>
        <v>0</v>
      </c>
      <c r="I7" s="90">
        <f>I6+1</f>
        <v>2</v>
      </c>
      <c r="J7" s="91" t="s">
        <v>79</v>
      </c>
      <c r="K7" s="101"/>
      <c r="L7" s="93">
        <f>IF(K7="ESPE",2*$D$1,IF(K7="espe",2*$D$1,0*$D$1))</f>
        <v>0</v>
      </c>
      <c r="M7" s="90">
        <f>M6+1</f>
        <v>2</v>
      </c>
      <c r="N7" s="91" t="s">
        <v>74</v>
      </c>
      <c r="O7" s="96"/>
      <c r="P7" s="93">
        <f>IF(O7="ESPE",2*$D$1,IF(O7="espe",2*$D$1,0*$D$1))</f>
        <v>0</v>
      </c>
      <c r="Q7" s="103">
        <f>Q6+1</f>
        <v>2</v>
      </c>
      <c r="R7" s="104" t="s">
        <v>80</v>
      </c>
      <c r="S7" s="105" t="s">
        <v>81</v>
      </c>
      <c r="T7" s="106"/>
      <c r="U7" s="90">
        <f>U6+1</f>
        <v>2</v>
      </c>
      <c r="V7" s="91" t="s">
        <v>74</v>
      </c>
      <c r="W7" s="96"/>
      <c r="X7" s="93">
        <f>IF(W7="ESPE",2*$D$1,IF(W7="espe",2*$D$1,0*$D$1))</f>
        <v>0</v>
      </c>
      <c r="Y7" s="90">
        <f>Y6+1</f>
        <v>2</v>
      </c>
      <c r="Z7" s="91" t="s">
        <v>74</v>
      </c>
      <c r="AA7" s="101"/>
      <c r="AB7" s="93">
        <f>IF(AA7="ESPE",$D$1,IF(AA7="espe",$D$1,0*$D$1))</f>
        <v>0</v>
      </c>
      <c r="AC7" s="103">
        <f>AC6+1</f>
        <v>2</v>
      </c>
      <c r="AD7" s="104" t="s">
        <v>80</v>
      </c>
      <c r="AE7" s="105"/>
      <c r="AF7" s="106"/>
      <c r="AG7" s="90">
        <f>AG6+1</f>
        <v>2</v>
      </c>
      <c r="AH7" s="91" t="s">
        <v>79</v>
      </c>
      <c r="AI7" s="101"/>
      <c r="AJ7" s="93">
        <f>IF(AI7="ESPE",$D$1,IF(AI7="espe",$D$1,0*$D$1))</f>
        <v>0</v>
      </c>
      <c r="AK7" s="90">
        <f>AK6+1</f>
        <v>2</v>
      </c>
      <c r="AL7" s="91" t="s">
        <v>75</v>
      </c>
      <c r="AM7" s="101"/>
      <c r="AN7" s="93">
        <f>IF(AM7="ESPE",$D$1,IF(AM7="espe",$D$1,0*$D$1))</f>
        <v>0</v>
      </c>
      <c r="AO7" s="103">
        <f>AO6+1</f>
        <v>2</v>
      </c>
      <c r="AP7" s="104" t="s">
        <v>80</v>
      </c>
      <c r="AQ7" s="105"/>
      <c r="AR7" s="106"/>
    </row>
    <row r="8" spans="1:44" ht="12.75">
      <c r="A8" s="90">
        <f>A7+1</f>
        <v>3</v>
      </c>
      <c r="B8" s="91" t="s">
        <v>75</v>
      </c>
      <c r="C8" s="92"/>
      <c r="D8" s="93">
        <f>IF(C8="ESPE",3*$D$1,IF(C8="espe",3*$D$1,0*$D$1))</f>
        <v>0</v>
      </c>
      <c r="E8" s="107">
        <f>E7+1</f>
        <v>3</v>
      </c>
      <c r="F8" s="108" t="s">
        <v>80</v>
      </c>
      <c r="G8" s="109"/>
      <c r="H8" s="110"/>
      <c r="I8" s="90">
        <f>I7+1</f>
        <v>3</v>
      </c>
      <c r="J8" s="91" t="s">
        <v>74</v>
      </c>
      <c r="K8" s="101"/>
      <c r="L8" s="93">
        <f>IF(K8="ESPE",2*$D$1,IF(K8="espe",2*$D$1,0*$D$1))</f>
        <v>0</v>
      </c>
      <c r="M8" s="90">
        <f>M7+1</f>
        <v>3</v>
      </c>
      <c r="N8" s="91" t="s">
        <v>75</v>
      </c>
      <c r="O8" s="96"/>
      <c r="P8" s="93">
        <f>IF(O8="ESPE",2*$D$1,IF(O8="espe",2*$D$1,0*$D$1))</f>
        <v>0</v>
      </c>
      <c r="Q8" s="103">
        <f>Q7+1</f>
        <v>3</v>
      </c>
      <c r="R8" s="104" t="s">
        <v>76</v>
      </c>
      <c r="S8" s="105" t="s">
        <v>81</v>
      </c>
      <c r="T8" s="106"/>
      <c r="U8" s="90">
        <f>U7+1</f>
        <v>3</v>
      </c>
      <c r="V8" s="91" t="s">
        <v>74</v>
      </c>
      <c r="W8" s="96"/>
      <c r="X8" s="93">
        <f>IF(W8="ESPE",2*$D$1,IF(W8="espe",2*$D$1,0*$D$1))</f>
        <v>0</v>
      </c>
      <c r="Y8" s="90">
        <f>Y7+1</f>
        <v>3</v>
      </c>
      <c r="Z8" s="91" t="s">
        <v>75</v>
      </c>
      <c r="AA8" s="101"/>
      <c r="AB8" s="93">
        <f>IF(AA8="ESPE",$D$1,IF(AA8="espe",$D$1,0*$D$1))</f>
        <v>0</v>
      </c>
      <c r="AC8" s="103">
        <f>AC7+1</f>
        <v>3</v>
      </c>
      <c r="AD8" s="104" t="s">
        <v>76</v>
      </c>
      <c r="AE8" s="105"/>
      <c r="AF8" s="106"/>
      <c r="AG8" s="90">
        <f>AG7+1</f>
        <v>3</v>
      </c>
      <c r="AH8" s="91" t="s">
        <v>74</v>
      </c>
      <c r="AI8" s="101"/>
      <c r="AJ8" s="93">
        <f>IF(AI8="ESPE",$D$1,IF(AI8="espe",$D$1,0*$D$1))</f>
        <v>0</v>
      </c>
      <c r="AK8" s="90">
        <f>AK7+1</f>
        <v>3</v>
      </c>
      <c r="AL8" s="91" t="s">
        <v>78</v>
      </c>
      <c r="AM8" s="101"/>
      <c r="AN8" s="93">
        <f>IF(AM8="ESPE",$D$1,IF(AM8="espe",$D$1,0*$D$1))</f>
        <v>0</v>
      </c>
      <c r="AO8" s="103">
        <f>AO7+1</f>
        <v>3</v>
      </c>
      <c r="AP8" s="104" t="s">
        <v>76</v>
      </c>
      <c r="AQ8" s="105"/>
      <c r="AR8" s="106"/>
    </row>
    <row r="9" spans="1:44" ht="12.75">
      <c r="A9" s="90">
        <f>A8+1</f>
        <v>4</v>
      </c>
      <c r="B9" s="91" t="s">
        <v>78</v>
      </c>
      <c r="C9" s="92"/>
      <c r="D9" s="93">
        <f>IF(C9="ESPE",3*$D$1,IF(C9="espe",3*$D$1,0*$D$1))</f>
        <v>0</v>
      </c>
      <c r="E9" s="107">
        <f>E8+1</f>
        <v>4</v>
      </c>
      <c r="F9" s="108" t="s">
        <v>76</v>
      </c>
      <c r="G9" s="109"/>
      <c r="H9" s="110"/>
      <c r="I9" s="90">
        <f>I8+1</f>
        <v>4</v>
      </c>
      <c r="J9" s="91" t="s">
        <v>74</v>
      </c>
      <c r="K9" s="101"/>
      <c r="L9" s="93">
        <f>IF(K9="ESPE",2*$D$1,IF(K9="espe",2*$D$1,0*$D$1))</f>
        <v>0</v>
      </c>
      <c r="M9" s="90">
        <f>M8+1</f>
        <v>4</v>
      </c>
      <c r="N9" s="91" t="s">
        <v>78</v>
      </c>
      <c r="O9" s="96"/>
      <c r="P9" s="93">
        <f>IF(O9="ESPE",2*$D$1,IF(O9="espe",2*$D$1,0*$D$1))</f>
        <v>0</v>
      </c>
      <c r="Q9" s="90">
        <f>Q8+1</f>
        <v>4</v>
      </c>
      <c r="R9" s="91" t="s">
        <v>79</v>
      </c>
      <c r="S9" s="101"/>
      <c r="T9" s="93">
        <f>IF(S9="ESPE",2*$D$1,IF(S9="espe",2*$D$1,0*$D$1))</f>
        <v>0</v>
      </c>
      <c r="U9" s="90">
        <f>U8+1</f>
        <v>4</v>
      </c>
      <c r="V9" s="91" t="s">
        <v>75</v>
      </c>
      <c r="W9" s="96"/>
      <c r="X9" s="93">
        <f>IF(W9="ESPE",2*$D$1,IF(W9="espe",2*$D$1,0*$D$1))</f>
        <v>0</v>
      </c>
      <c r="Y9" s="90">
        <f>Y8+1</f>
        <v>4</v>
      </c>
      <c r="Z9" s="91" t="s">
        <v>78</v>
      </c>
      <c r="AA9" s="101"/>
      <c r="AB9" s="93">
        <f>IF(AA9="ESPE",$D$1,IF(AA9="espe",$D$1,0*$D$1))</f>
        <v>0</v>
      </c>
      <c r="AC9" s="111">
        <f>AC8+1</f>
        <v>4</v>
      </c>
      <c r="AD9" s="112" t="s">
        <v>79</v>
      </c>
      <c r="AE9" s="101"/>
      <c r="AF9" s="93">
        <f>IF(AE9="ESPE",$D$1,IF(AE9="espe",$D$1,0*$D$1))</f>
        <v>0</v>
      </c>
      <c r="AG9" s="90">
        <f>AG8+1</f>
        <v>4</v>
      </c>
      <c r="AH9" s="91" t="s">
        <v>74</v>
      </c>
      <c r="AI9" s="101"/>
      <c r="AJ9" s="93">
        <f>IF(AI9="ESPE",$D$1,IF(AI9="espe",$D$1,0*$D$1))</f>
        <v>0</v>
      </c>
      <c r="AK9" s="103">
        <f>AK8+1</f>
        <v>4</v>
      </c>
      <c r="AL9" s="104" t="s">
        <v>80</v>
      </c>
      <c r="AM9" s="105"/>
      <c r="AN9" s="106"/>
      <c r="AO9" s="90">
        <f>AO8+1</f>
        <v>4</v>
      </c>
      <c r="AP9" s="91" t="s">
        <v>79</v>
      </c>
      <c r="AQ9" s="101"/>
      <c r="AR9" s="93">
        <f>IF(AQ9="ESPE",$D$1,IF(AQ9="espe",$D$1,0*$D$1))</f>
        <v>0</v>
      </c>
    </row>
    <row r="10" spans="1:44" ht="12.75">
      <c r="A10" s="103">
        <f>A9+1</f>
        <v>5</v>
      </c>
      <c r="B10" s="104" t="s">
        <v>80</v>
      </c>
      <c r="C10" s="108"/>
      <c r="D10" s="110"/>
      <c r="E10" s="94">
        <f>E9+1</f>
        <v>5</v>
      </c>
      <c r="F10" s="95" t="s">
        <v>79</v>
      </c>
      <c r="G10" s="96"/>
      <c r="H10" s="93">
        <f>IF(G10="ESPE",2*$D$1,IF(G10="espe",2*$D$1,0*$D$1))</f>
        <v>0</v>
      </c>
      <c r="I10" s="90">
        <f>I9+1</f>
        <v>5</v>
      </c>
      <c r="J10" s="91" t="s">
        <v>75</v>
      </c>
      <c r="K10" s="101"/>
      <c r="L10" s="93">
        <f>IF(K10="ESPE",2*$D$1,IF(K10="espe",2*$D$1,0*$D$1))</f>
        <v>0</v>
      </c>
      <c r="M10" s="103">
        <f>M9+1</f>
        <v>5</v>
      </c>
      <c r="N10" s="104" t="s">
        <v>80</v>
      </c>
      <c r="O10" s="109"/>
      <c r="P10" s="106"/>
      <c r="Q10" s="90">
        <f>Q9+1</f>
        <v>5</v>
      </c>
      <c r="R10" s="91" t="s">
        <v>74</v>
      </c>
      <c r="S10" s="101"/>
      <c r="T10" s="93">
        <f>IF(S10="ESPE",2*$D$1,IF(S10="espe",2*$D$1,0*$D$1))</f>
        <v>0</v>
      </c>
      <c r="U10" s="90">
        <f>U9+1</f>
        <v>5</v>
      </c>
      <c r="V10" s="91" t="s">
        <v>78</v>
      </c>
      <c r="W10" s="101"/>
      <c r="X10" s="93">
        <f>IF(W10="ESPE",2*$D$1,IF(W10="espe",2*$D$1,0*$D$1))</f>
        <v>0</v>
      </c>
      <c r="Y10" s="103">
        <f>Y9+1</f>
        <v>5</v>
      </c>
      <c r="Z10" s="104" t="s">
        <v>80</v>
      </c>
      <c r="AA10" s="105"/>
      <c r="AB10" s="106"/>
      <c r="AC10" s="111">
        <f>AC9+1</f>
        <v>5</v>
      </c>
      <c r="AD10" s="112" t="s">
        <v>74</v>
      </c>
      <c r="AE10" s="101"/>
      <c r="AF10" s="93">
        <f>IF(AE10="ESPE",$D$1,IF(AE10="espe",$D$1,0*$D$1))</f>
        <v>0</v>
      </c>
      <c r="AG10" s="97">
        <f>AG9+1</f>
        <v>5</v>
      </c>
      <c r="AH10" s="98" t="s">
        <v>75</v>
      </c>
      <c r="AI10" s="99" t="s">
        <v>77</v>
      </c>
      <c r="AJ10" s="100"/>
      <c r="AK10" s="103">
        <f>AK9+1</f>
        <v>5</v>
      </c>
      <c r="AL10" s="104" t="s">
        <v>76</v>
      </c>
      <c r="AM10" s="105"/>
      <c r="AN10" s="106"/>
      <c r="AO10" s="90">
        <f>AO9+1</f>
        <v>5</v>
      </c>
      <c r="AP10" s="91" t="s">
        <v>74</v>
      </c>
      <c r="AQ10" s="101"/>
      <c r="AR10" s="93">
        <f>IF(AQ10="ESPE",$D$1,IF(AQ10="espe",$D$1,0*$D$1))</f>
        <v>0</v>
      </c>
    </row>
    <row r="11" spans="1:44" ht="12.75">
      <c r="A11" s="103">
        <f>A10+1</f>
        <v>6</v>
      </c>
      <c r="B11" s="104" t="s">
        <v>76</v>
      </c>
      <c r="C11" s="108"/>
      <c r="D11" s="110"/>
      <c r="E11" s="94">
        <f>E10+1</f>
        <v>6</v>
      </c>
      <c r="F11" s="95" t="s">
        <v>74</v>
      </c>
      <c r="G11" s="96"/>
      <c r="H11" s="93">
        <f>IF(G11="ESPE",2*$D$1,IF(G11="espe",2*$D$1,0*$D$1))</f>
        <v>0</v>
      </c>
      <c r="I11" s="90">
        <f>I10+1</f>
        <v>6</v>
      </c>
      <c r="J11" s="91" t="s">
        <v>78</v>
      </c>
      <c r="K11" s="101"/>
      <c r="L11" s="93">
        <f>IF(K11="ESPE",2*$D$1,IF(K11="espe",2*$D$1,0*$D$1))</f>
        <v>0</v>
      </c>
      <c r="M11" s="103">
        <f>M10+1</f>
        <v>6</v>
      </c>
      <c r="N11" s="104" t="s">
        <v>76</v>
      </c>
      <c r="O11" s="109"/>
      <c r="P11" s="106"/>
      <c r="Q11" s="90">
        <f>Q10+1</f>
        <v>6</v>
      </c>
      <c r="R11" s="91" t="s">
        <v>74</v>
      </c>
      <c r="S11" s="101"/>
      <c r="T11" s="93">
        <f>IF(S11="ESPE",2*$D$1,IF(S11="espe",2*$D$1,0*$D$1))</f>
        <v>0</v>
      </c>
      <c r="U11" s="103">
        <f>U10+1</f>
        <v>6</v>
      </c>
      <c r="V11" s="104" t="s">
        <v>80</v>
      </c>
      <c r="W11" s="105"/>
      <c r="X11" s="106"/>
      <c r="Y11" s="103">
        <f>Y10+1</f>
        <v>6</v>
      </c>
      <c r="Z11" s="104" t="s">
        <v>76</v>
      </c>
      <c r="AA11" s="105"/>
      <c r="AB11" s="106"/>
      <c r="AC11" s="111">
        <f>AC10+1</f>
        <v>6</v>
      </c>
      <c r="AD11" s="112" t="s">
        <v>74</v>
      </c>
      <c r="AE11" s="101"/>
      <c r="AF11" s="93">
        <f>IF(AE11="ESPE",$D$1,IF(AE11="espe",$D$1,0*$D$1))</f>
        <v>0</v>
      </c>
      <c r="AG11" s="113">
        <f>AG10+1</f>
        <v>6</v>
      </c>
      <c r="AH11" s="114" t="s">
        <v>78</v>
      </c>
      <c r="AI11" s="115" t="s">
        <v>81</v>
      </c>
      <c r="AJ11" s="116"/>
      <c r="AK11" s="90">
        <f>AK10+1</f>
        <v>6</v>
      </c>
      <c r="AL11" s="91" t="s">
        <v>79</v>
      </c>
      <c r="AM11" s="101"/>
      <c r="AN11" s="93">
        <f>IF(AM11="ESPE",$D$1,IF(AM11="espe",$D$1,0*$D$1))</f>
        <v>0</v>
      </c>
      <c r="AO11" s="113">
        <f>AO10+1</f>
        <v>6</v>
      </c>
      <c r="AP11" s="114" t="s">
        <v>74</v>
      </c>
      <c r="AQ11" s="115" t="s">
        <v>81</v>
      </c>
      <c r="AR11" s="116"/>
    </row>
    <row r="12" spans="1:44" ht="12.75">
      <c r="A12" s="90">
        <f>A11+1</f>
        <v>7</v>
      </c>
      <c r="B12" s="91" t="s">
        <v>79</v>
      </c>
      <c r="C12" s="92"/>
      <c r="D12" s="93">
        <f>IF(C12="ESPE",3*$D$1,IF(C12="espe",3*$D$1,0*$D$1))</f>
        <v>0</v>
      </c>
      <c r="E12" s="94">
        <f>E11+1</f>
        <v>7</v>
      </c>
      <c r="F12" s="95" t="s">
        <v>74</v>
      </c>
      <c r="G12" s="96"/>
      <c r="H12" s="93">
        <f>IF(G12="ESPE",2*$D$1,IF(G12="espe",2*$D$1,0*$D$1))</f>
        <v>0</v>
      </c>
      <c r="I12" s="103">
        <f>I11+1</f>
        <v>7</v>
      </c>
      <c r="J12" s="104" t="s">
        <v>80</v>
      </c>
      <c r="K12" s="109"/>
      <c r="L12" s="110"/>
      <c r="M12" s="90">
        <f>M11+1</f>
        <v>7</v>
      </c>
      <c r="N12" s="91" t="s">
        <v>79</v>
      </c>
      <c r="O12" s="96"/>
      <c r="P12" s="93">
        <f>IF(O12="ESPE",2*$D$1,IF(O12="espe",2*$D$1,0*$D$1))</f>
        <v>0</v>
      </c>
      <c r="Q12" s="90">
        <f>Q11+1</f>
        <v>7</v>
      </c>
      <c r="R12" s="91" t="s">
        <v>75</v>
      </c>
      <c r="S12" s="101"/>
      <c r="T12" s="93">
        <f>IF(S12="ESPE",2*$D$1,IF(S12="espe",2*$D$1,0*$D$1))</f>
        <v>0</v>
      </c>
      <c r="U12" s="103">
        <f>U11+1</f>
        <v>7</v>
      </c>
      <c r="V12" s="104" t="s">
        <v>76</v>
      </c>
      <c r="W12" s="105"/>
      <c r="X12" s="106"/>
      <c r="Y12" s="90">
        <f>Y11+1</f>
        <v>7</v>
      </c>
      <c r="Z12" s="91" t="s">
        <v>79</v>
      </c>
      <c r="AA12" s="101"/>
      <c r="AB12" s="93">
        <f>IF(AA12="ESPE",$D$1,IF(AA12="espe",$D$1,0*$D$1))</f>
        <v>0</v>
      </c>
      <c r="AC12" s="111">
        <f>AC11+1</f>
        <v>7</v>
      </c>
      <c r="AD12" s="112" t="s">
        <v>75</v>
      </c>
      <c r="AE12" s="101"/>
      <c r="AF12" s="93">
        <f>IF(AE12="ESPE",$D$1,IF(AE12="espe",$D$1,0*$D$1))</f>
        <v>0</v>
      </c>
      <c r="AG12" s="103">
        <f>AG11+1</f>
        <v>7</v>
      </c>
      <c r="AH12" s="104" t="s">
        <v>80</v>
      </c>
      <c r="AI12" s="105"/>
      <c r="AJ12" s="106"/>
      <c r="AK12" s="90">
        <f>AK11+1</f>
        <v>7</v>
      </c>
      <c r="AL12" s="91" t="s">
        <v>74</v>
      </c>
      <c r="AM12" s="101"/>
      <c r="AN12" s="93">
        <f>IF(AM12="ESPE",$D$1,IF(AM12="espe",$D$1,0*$D$1))</f>
        <v>0</v>
      </c>
      <c r="AO12" s="113">
        <f>AO11+1</f>
        <v>7</v>
      </c>
      <c r="AP12" s="114" t="s">
        <v>75</v>
      </c>
      <c r="AQ12" s="115" t="s">
        <v>81</v>
      </c>
      <c r="AR12" s="116"/>
    </row>
    <row r="13" spans="1:44" ht="12.75">
      <c r="A13" s="90">
        <f>A12+1</f>
        <v>8</v>
      </c>
      <c r="B13" s="91" t="s">
        <v>74</v>
      </c>
      <c r="C13" s="92"/>
      <c r="D13" s="93">
        <f>IF(C13="ESPE",3*$D$1,IF(C13="espe",3*$D$1,0*$D$1))</f>
        <v>0</v>
      </c>
      <c r="E13" s="94">
        <f>E12+1</f>
        <v>8</v>
      </c>
      <c r="F13" s="95" t="s">
        <v>75</v>
      </c>
      <c r="G13" s="96"/>
      <c r="H13" s="93">
        <f>IF(G13="ESPE",2*$D$1,IF(G13="espe",2*$D$1,0*$D$1))</f>
        <v>0</v>
      </c>
      <c r="I13" s="103">
        <f>I12+1</f>
        <v>8</v>
      </c>
      <c r="J13" s="104" t="s">
        <v>76</v>
      </c>
      <c r="K13" s="109"/>
      <c r="L13" s="110"/>
      <c r="M13" s="90">
        <f>M12+1</f>
        <v>8</v>
      </c>
      <c r="N13" s="91" t="s">
        <v>74</v>
      </c>
      <c r="O13" s="96"/>
      <c r="P13" s="93">
        <f>IF(O13="ESPE",2*$D$1,IF(O13="espe",2*$D$1,0*$D$1))</f>
        <v>0</v>
      </c>
      <c r="Q13" s="90">
        <f>Q12+1</f>
        <v>8</v>
      </c>
      <c r="R13" s="91" t="s">
        <v>78</v>
      </c>
      <c r="S13" s="101"/>
      <c r="T13" s="93">
        <f>IF(S13="ESPE",2*$D$1,IF(S13="espe",2*$D$1,0*$D$1))</f>
        <v>0</v>
      </c>
      <c r="U13" s="111">
        <f>U12+1</f>
        <v>8</v>
      </c>
      <c r="V13" s="112" t="s">
        <v>79</v>
      </c>
      <c r="W13" s="101"/>
      <c r="X13" s="93">
        <f>IF(W13="ESPE",2*$D$1,IF(W13="espe",2*$D$1,0*$D$1))</f>
        <v>0</v>
      </c>
      <c r="Y13" s="90">
        <f>Y12+1</f>
        <v>8</v>
      </c>
      <c r="Z13" s="91" t="s">
        <v>74</v>
      </c>
      <c r="AA13" s="101"/>
      <c r="AB13" s="93">
        <f>IF(AA13="ESPE",$D$1,IF(AA13="espe",$D$1,0*$D$1))</f>
        <v>0</v>
      </c>
      <c r="AC13" s="111">
        <f>AC12+1</f>
        <v>8</v>
      </c>
      <c r="AD13" s="112" t="s">
        <v>78</v>
      </c>
      <c r="AE13" s="101"/>
      <c r="AF13" s="93">
        <f>IF(AE13="ESPE",$D$1,IF(AE13="espe",$D$1,0*$D$1))</f>
        <v>0</v>
      </c>
      <c r="AG13" s="97">
        <f>AG12+1</f>
        <v>8</v>
      </c>
      <c r="AH13" s="98" t="s">
        <v>76</v>
      </c>
      <c r="AI13" s="99" t="s">
        <v>77</v>
      </c>
      <c r="AJ13" s="100"/>
      <c r="AK13" s="90">
        <f>AK12+1</f>
        <v>8</v>
      </c>
      <c r="AL13" s="91" t="s">
        <v>74</v>
      </c>
      <c r="AM13" s="101"/>
      <c r="AN13" s="93">
        <f>IF(AM13="ESPE",$D$1,IF(AM13="espe",$D$1,0*$D$1))</f>
        <v>0</v>
      </c>
      <c r="AO13" s="113">
        <f>AO12+1</f>
        <v>8</v>
      </c>
      <c r="AP13" s="114" t="s">
        <v>78</v>
      </c>
      <c r="AQ13" s="115" t="s">
        <v>81</v>
      </c>
      <c r="AR13" s="116"/>
    </row>
    <row r="14" spans="1:44" ht="12.75">
      <c r="A14" s="90">
        <f>A13+1</f>
        <v>9</v>
      </c>
      <c r="B14" s="91" t="s">
        <v>74</v>
      </c>
      <c r="C14" s="92"/>
      <c r="D14" s="93">
        <f>IF(C14="ESPE",3*$D$1,IF(C14="espe",3*$D$1,0*$D$1))</f>
        <v>0</v>
      </c>
      <c r="E14" s="94">
        <f>E13+1</f>
        <v>9</v>
      </c>
      <c r="F14" s="95" t="s">
        <v>78</v>
      </c>
      <c r="G14" s="96"/>
      <c r="H14" s="93">
        <f>IF(G14="ESPE",2*$D$1,IF(G14="espe",2*$D$1,0*$D$1))</f>
        <v>0</v>
      </c>
      <c r="I14" s="90">
        <f>I13+1</f>
        <v>9</v>
      </c>
      <c r="J14" s="91" t="s">
        <v>79</v>
      </c>
      <c r="K14" s="101"/>
      <c r="L14" s="93">
        <f>IF(K14="ESPE",2*$D$1,IF(K14="espe",2*$D$1,0*$D$1))</f>
        <v>0</v>
      </c>
      <c r="M14" s="90">
        <f>M13+1</f>
        <v>9</v>
      </c>
      <c r="N14" s="91" t="s">
        <v>74</v>
      </c>
      <c r="O14" s="96"/>
      <c r="P14" s="93">
        <f>IF(O14="ESPE",2*$D$1,IF(O14="espe",2*$D$1,0*$D$1))</f>
        <v>0</v>
      </c>
      <c r="Q14" s="103">
        <f>Q13+1</f>
        <v>9</v>
      </c>
      <c r="R14" s="104" t="s">
        <v>80</v>
      </c>
      <c r="S14" s="105"/>
      <c r="T14" s="106"/>
      <c r="U14" s="111">
        <f>U13+1</f>
        <v>9</v>
      </c>
      <c r="V14" s="112" t="s">
        <v>74</v>
      </c>
      <c r="W14" s="101"/>
      <c r="X14" s="93">
        <f>IF(W14="ESPE",2*$D$1,IF(W14="espe",2*$D$1,0*$D$1))</f>
        <v>0</v>
      </c>
      <c r="Y14" s="90">
        <f>Y13+1</f>
        <v>9</v>
      </c>
      <c r="Z14" s="91" t="s">
        <v>74</v>
      </c>
      <c r="AA14" s="101"/>
      <c r="AB14" s="93">
        <f>IF(AA14="ESPE",$D$1,IF(AA14="espe",$D$1,0*$D$1))</f>
        <v>0</v>
      </c>
      <c r="AC14" s="103">
        <f>AC13+1</f>
        <v>9</v>
      </c>
      <c r="AD14" s="104" t="s">
        <v>80</v>
      </c>
      <c r="AE14" s="105"/>
      <c r="AF14" s="106"/>
      <c r="AG14" s="90">
        <f>AG13+1</f>
        <v>9</v>
      </c>
      <c r="AH14" s="91" t="s">
        <v>79</v>
      </c>
      <c r="AI14" s="96"/>
      <c r="AJ14" s="93">
        <f>IF(AI14="ESPE",$D$1,IF(AI14="espe",$D$1,0*$D$1))</f>
        <v>0</v>
      </c>
      <c r="AK14" s="90">
        <f>AK13+1</f>
        <v>9</v>
      </c>
      <c r="AL14" s="91" t="s">
        <v>75</v>
      </c>
      <c r="AM14" s="101"/>
      <c r="AN14" s="93">
        <f>IF(AM14="ESPE",$D$1,IF(AM14="espe",$D$1,0*$D$1))</f>
        <v>0</v>
      </c>
      <c r="AO14" s="103">
        <f>AO13+1</f>
        <v>9</v>
      </c>
      <c r="AP14" s="104" t="s">
        <v>80</v>
      </c>
      <c r="AQ14" s="105" t="s">
        <v>81</v>
      </c>
      <c r="AR14" s="106"/>
    </row>
    <row r="15" spans="1:44" ht="12.75">
      <c r="A15" s="90">
        <f>A14+1</f>
        <v>10</v>
      </c>
      <c r="B15" s="91" t="s">
        <v>75</v>
      </c>
      <c r="C15" s="92"/>
      <c r="D15" s="93">
        <f>IF(C15="ESPE",3*$D$1,IF(C15="espe",3*$D$1,0*$D$1))</f>
        <v>0</v>
      </c>
      <c r="E15" s="107">
        <f>E14+1</f>
        <v>10</v>
      </c>
      <c r="F15" s="108" t="s">
        <v>80</v>
      </c>
      <c r="G15" s="109"/>
      <c r="H15" s="110"/>
      <c r="I15" s="90">
        <f>I14+1</f>
        <v>10</v>
      </c>
      <c r="J15" s="91" t="s">
        <v>74</v>
      </c>
      <c r="K15" s="101"/>
      <c r="L15" s="93">
        <f>IF(K15="ESPE",2*$D$1,IF(K15="espe",2*$D$1,0*$D$1))</f>
        <v>0</v>
      </c>
      <c r="M15" s="90">
        <f>M14+1</f>
        <v>10</v>
      </c>
      <c r="N15" s="91" t="s">
        <v>75</v>
      </c>
      <c r="O15" s="96"/>
      <c r="P15" s="93">
        <f>IF(O15="ESPE",2*$D$1,IF(O15="espe",2*$D$1,0*$D$1))</f>
        <v>0</v>
      </c>
      <c r="Q15" s="103">
        <f>Q14+1</f>
        <v>10</v>
      </c>
      <c r="R15" s="104" t="s">
        <v>76</v>
      </c>
      <c r="S15" s="105"/>
      <c r="T15" s="106"/>
      <c r="U15" s="111">
        <f>U14+1</f>
        <v>10</v>
      </c>
      <c r="V15" s="112" t="s">
        <v>74</v>
      </c>
      <c r="W15" s="101"/>
      <c r="X15" s="93">
        <f>IF(W15="ESPE",2*$D$1,IF(W15="espe",2*$D$1,0*$D$1))</f>
        <v>0</v>
      </c>
      <c r="Y15" s="90">
        <f>Y14+1</f>
        <v>10</v>
      </c>
      <c r="Z15" s="91" t="s">
        <v>75</v>
      </c>
      <c r="AA15" s="101"/>
      <c r="AB15" s="93">
        <f>IF(AA15="ESPE",$D$1,IF(AA15="espe",$D$1,0*$D$1))</f>
        <v>0</v>
      </c>
      <c r="AC15" s="103">
        <f>AC14+1</f>
        <v>10</v>
      </c>
      <c r="AD15" s="104" t="s">
        <v>76</v>
      </c>
      <c r="AE15" s="105" t="s">
        <v>81</v>
      </c>
      <c r="AF15" s="106"/>
      <c r="AG15" s="90">
        <f>AG14+1</f>
        <v>10</v>
      </c>
      <c r="AH15" s="91" t="s">
        <v>74</v>
      </c>
      <c r="AI15" s="96"/>
      <c r="AJ15" s="93">
        <f>IF(AI15="ESPE",$D$1,IF(AI15="espe",$D$1,0*$D$1))</f>
        <v>0</v>
      </c>
      <c r="AK15" s="90">
        <f>AK14+1</f>
        <v>10</v>
      </c>
      <c r="AL15" s="91" t="s">
        <v>78</v>
      </c>
      <c r="AM15" s="101"/>
      <c r="AN15" s="93">
        <f>IF(AM15="ESPE",$D$1,IF(AM15="espe",$D$1,0*$D$1))</f>
        <v>0</v>
      </c>
      <c r="AO15" s="103">
        <f>AO14+1</f>
        <v>10</v>
      </c>
      <c r="AP15" s="104" t="s">
        <v>76</v>
      </c>
      <c r="AQ15" s="105" t="s">
        <v>81</v>
      </c>
      <c r="AR15" s="106"/>
    </row>
    <row r="16" spans="1:44" ht="12.75">
      <c r="A16" s="90">
        <f>A15+1</f>
        <v>11</v>
      </c>
      <c r="B16" s="91" t="s">
        <v>78</v>
      </c>
      <c r="C16" s="92"/>
      <c r="D16" s="93">
        <f>IF(C16="ESPE",3*$D$1,IF(C16="espe",3*$D$1,0*$D$1))</f>
        <v>0</v>
      </c>
      <c r="E16" s="107">
        <f>E15+1</f>
        <v>11</v>
      </c>
      <c r="F16" s="108" t="s">
        <v>76</v>
      </c>
      <c r="G16" s="109"/>
      <c r="H16" s="110"/>
      <c r="I16" s="97">
        <f>I15+1</f>
        <v>11</v>
      </c>
      <c r="J16" s="98" t="s">
        <v>74</v>
      </c>
      <c r="K16" s="99" t="s">
        <v>77</v>
      </c>
      <c r="L16" s="100"/>
      <c r="M16" s="90">
        <f>M15+1</f>
        <v>11</v>
      </c>
      <c r="N16" s="91" t="s">
        <v>78</v>
      </c>
      <c r="O16" s="101"/>
      <c r="P16" s="93">
        <f>IF(O16="ESPE",2*$D$1,IF(O16="espe",2*$D$1,0*$D$1))</f>
        <v>0</v>
      </c>
      <c r="Q16" s="90">
        <f>Q15+1</f>
        <v>11</v>
      </c>
      <c r="R16" s="91" t="s">
        <v>79</v>
      </c>
      <c r="S16" s="101"/>
      <c r="T16" s="93">
        <f>IF(S16="ESPE",2*$D$1,IF(S16="espe",2*$D$1,0*$D$1))</f>
        <v>0</v>
      </c>
      <c r="U16" s="111">
        <f>U15+1</f>
        <v>11</v>
      </c>
      <c r="V16" s="112" t="s">
        <v>75</v>
      </c>
      <c r="W16" s="101"/>
      <c r="X16" s="93">
        <f>IF(W16="ESPE",2*$D$1,IF(W16="espe",2*$D$1,0*$D$1))</f>
        <v>0</v>
      </c>
      <c r="Y16" s="90">
        <f>Y15+1</f>
        <v>11</v>
      </c>
      <c r="Z16" s="91" t="s">
        <v>78</v>
      </c>
      <c r="AA16" s="101"/>
      <c r="AB16" s="93">
        <f>IF(AA16="ESPE",$D$1,IF(AA16="espe",$D$1,0*$D$1))</f>
        <v>0</v>
      </c>
      <c r="AC16" s="113">
        <f>AC15+1</f>
        <v>11</v>
      </c>
      <c r="AD16" s="114" t="s">
        <v>79</v>
      </c>
      <c r="AE16" s="115" t="s">
        <v>81</v>
      </c>
      <c r="AF16" s="116"/>
      <c r="AG16" s="90">
        <f>AG15+1</f>
        <v>11</v>
      </c>
      <c r="AH16" s="91" t="s">
        <v>74</v>
      </c>
      <c r="AI16" s="96"/>
      <c r="AJ16" s="93">
        <f>IF(AI16="ESPE",$D$1,IF(AI16="espe",$D$1,0*$D$1))</f>
        <v>0</v>
      </c>
      <c r="AK16" s="103">
        <f>AK15+1</f>
        <v>11</v>
      </c>
      <c r="AL16" s="104" t="s">
        <v>80</v>
      </c>
      <c r="AM16" s="105"/>
      <c r="AN16" s="106"/>
      <c r="AO16" s="113">
        <f>AO15+1</f>
        <v>11</v>
      </c>
      <c r="AP16" s="114" t="s">
        <v>79</v>
      </c>
      <c r="AQ16" s="115" t="s">
        <v>81</v>
      </c>
      <c r="AR16" s="116"/>
    </row>
    <row r="17" spans="1:44" ht="12.75">
      <c r="A17" s="103">
        <f>A16+1</f>
        <v>12</v>
      </c>
      <c r="B17" s="104" t="s">
        <v>80</v>
      </c>
      <c r="C17" s="108"/>
      <c r="D17" s="110"/>
      <c r="E17" s="94">
        <f>E16+1</f>
        <v>12</v>
      </c>
      <c r="F17" s="95" t="s">
        <v>79</v>
      </c>
      <c r="G17" s="96"/>
      <c r="H17" s="93">
        <f>IF(G17="ESPE",2*$D$1,IF(G17="espe",2*$D$1,0*$D$1))</f>
        <v>0</v>
      </c>
      <c r="I17" s="90">
        <f>I16+1</f>
        <v>12</v>
      </c>
      <c r="J17" s="91" t="s">
        <v>75</v>
      </c>
      <c r="K17" s="101"/>
      <c r="L17" s="93">
        <f>IF(K17="ESPE",2*$D$1,IF(K17="espe",2*$D$1,0*$D$1))</f>
        <v>0</v>
      </c>
      <c r="M17" s="103">
        <f>M16+1</f>
        <v>12</v>
      </c>
      <c r="N17" s="104" t="s">
        <v>80</v>
      </c>
      <c r="O17" s="109"/>
      <c r="P17" s="106"/>
      <c r="Q17" s="90">
        <f>Q16+1</f>
        <v>12</v>
      </c>
      <c r="R17" s="91" t="s">
        <v>74</v>
      </c>
      <c r="S17" s="101"/>
      <c r="T17" s="93">
        <f>IF(S17="ESPE",2*$D$1,IF(S17="espe",2*$D$1,0*$D$1))</f>
        <v>0</v>
      </c>
      <c r="U17" s="111">
        <f>U16+1</f>
        <v>12</v>
      </c>
      <c r="V17" s="112" t="s">
        <v>78</v>
      </c>
      <c r="W17" s="101"/>
      <c r="X17" s="93">
        <f>IF(W17="ESPE",2*$D$1,IF(W17="espe",2*$D$1,0*$D$1))</f>
        <v>0</v>
      </c>
      <c r="Y17" s="103">
        <f>Y16+1</f>
        <v>12</v>
      </c>
      <c r="Z17" s="104" t="s">
        <v>80</v>
      </c>
      <c r="AA17" s="105"/>
      <c r="AB17" s="106"/>
      <c r="AC17" s="113">
        <f>AC16+1</f>
        <v>12</v>
      </c>
      <c r="AD17" s="114" t="s">
        <v>74</v>
      </c>
      <c r="AE17" s="115" t="s">
        <v>81</v>
      </c>
      <c r="AF17" s="116"/>
      <c r="AG17" s="90">
        <f>AG16+1</f>
        <v>12</v>
      </c>
      <c r="AH17" s="91" t="s">
        <v>75</v>
      </c>
      <c r="AI17" s="96"/>
      <c r="AJ17" s="93">
        <f>IF(AI17="ESPE",$D$1,IF(AI17="espe",$D$1,0*$D$1))</f>
        <v>0</v>
      </c>
      <c r="AK17" s="103">
        <f>AK16+1</f>
        <v>12</v>
      </c>
      <c r="AL17" s="104" t="s">
        <v>76</v>
      </c>
      <c r="AM17" s="105"/>
      <c r="AN17" s="106"/>
      <c r="AO17" s="113">
        <f>AO16+1</f>
        <v>12</v>
      </c>
      <c r="AP17" s="114" t="s">
        <v>74</v>
      </c>
      <c r="AQ17" s="115" t="s">
        <v>81</v>
      </c>
      <c r="AR17" s="116"/>
    </row>
    <row r="18" spans="1:44" ht="12.75">
      <c r="A18" s="103">
        <f>A17+1</f>
        <v>13</v>
      </c>
      <c r="B18" s="104" t="s">
        <v>76</v>
      </c>
      <c r="C18" s="108"/>
      <c r="D18" s="110"/>
      <c r="E18" s="94">
        <f>E17+1</f>
        <v>13</v>
      </c>
      <c r="F18" s="95" t="s">
        <v>74</v>
      </c>
      <c r="G18" s="96"/>
      <c r="H18" s="93">
        <f>IF(G18="ESPE",2*$D$1,IF(G18="espe",2*$D$1,0*$D$1))</f>
        <v>0</v>
      </c>
      <c r="I18" s="90">
        <f>I17+1</f>
        <v>13</v>
      </c>
      <c r="J18" s="91" t="s">
        <v>78</v>
      </c>
      <c r="K18" s="101"/>
      <c r="L18" s="93">
        <f>IF(K18="ESPE",2*$D$1,IF(K18="espe",2*$D$1,0*$D$1))</f>
        <v>0</v>
      </c>
      <c r="M18" s="103">
        <f>M17+1</f>
        <v>13</v>
      </c>
      <c r="N18" s="104" t="s">
        <v>76</v>
      </c>
      <c r="O18" s="109"/>
      <c r="P18" s="106"/>
      <c r="Q18" s="90">
        <f>Q17+1</f>
        <v>13</v>
      </c>
      <c r="R18" s="91" t="s">
        <v>74</v>
      </c>
      <c r="S18" s="101"/>
      <c r="T18" s="93">
        <f>IF(S18="ESPE",2*$D$1,IF(S18="espe",2*$D$1,0*$D$1))</f>
        <v>0</v>
      </c>
      <c r="U18" s="103">
        <f>U17+1</f>
        <v>13</v>
      </c>
      <c r="V18" s="104" t="s">
        <v>80</v>
      </c>
      <c r="W18" s="105"/>
      <c r="X18" s="106"/>
      <c r="Y18" s="103">
        <f>Y17+1</f>
        <v>13</v>
      </c>
      <c r="Z18" s="104" t="s">
        <v>76</v>
      </c>
      <c r="AA18" s="105"/>
      <c r="AB18" s="106"/>
      <c r="AC18" s="113">
        <f>AC17+1</f>
        <v>13</v>
      </c>
      <c r="AD18" s="114" t="s">
        <v>74</v>
      </c>
      <c r="AE18" s="115" t="s">
        <v>81</v>
      </c>
      <c r="AF18" s="116"/>
      <c r="AG18" s="90">
        <f>AG17+1</f>
        <v>13</v>
      </c>
      <c r="AH18" s="91" t="s">
        <v>78</v>
      </c>
      <c r="AI18" s="96"/>
      <c r="AJ18" s="93">
        <f>IF(AI18="ESPE",$D$1,IF(AI18="espe",$D$1,0*$D$1))</f>
        <v>0</v>
      </c>
      <c r="AK18" s="90">
        <f>AK17+1</f>
        <v>13</v>
      </c>
      <c r="AL18" s="91" t="s">
        <v>79</v>
      </c>
      <c r="AM18" s="101"/>
      <c r="AN18" s="93">
        <f>IF(AM18="ESPE",$D$1,IF(AM18="espe",$D$1,0*$D$1))</f>
        <v>0</v>
      </c>
      <c r="AO18" s="113">
        <f>AO17+1</f>
        <v>13</v>
      </c>
      <c r="AP18" s="114" t="s">
        <v>74</v>
      </c>
      <c r="AQ18" s="115" t="s">
        <v>81</v>
      </c>
      <c r="AR18" s="116"/>
    </row>
    <row r="19" spans="1:44" ht="12.75">
      <c r="A19" s="90">
        <f>A18+1</f>
        <v>14</v>
      </c>
      <c r="B19" s="91" t="s">
        <v>79</v>
      </c>
      <c r="C19" s="92"/>
      <c r="D19" s="93">
        <f>IF(C19="ESPE",3*$D$1,IF(C19="espe",3*$D$1,0*$D$1))</f>
        <v>0</v>
      </c>
      <c r="E19" s="94">
        <f>E18+1</f>
        <v>14</v>
      </c>
      <c r="F19" s="95" t="s">
        <v>74</v>
      </c>
      <c r="G19" s="96"/>
      <c r="H19" s="93">
        <f>IF(G19="ESPE",2*$D$1,IF(G19="espe",2*$D$1,0*$D$1))</f>
        <v>0</v>
      </c>
      <c r="I19" s="103">
        <f>I18+1</f>
        <v>14</v>
      </c>
      <c r="J19" s="104" t="s">
        <v>80</v>
      </c>
      <c r="K19" s="109"/>
      <c r="L19" s="106"/>
      <c r="M19" s="90">
        <f>M18+1</f>
        <v>14</v>
      </c>
      <c r="N19" s="91" t="s">
        <v>79</v>
      </c>
      <c r="O19" s="101"/>
      <c r="P19" s="93">
        <f>IF(O19="ESPE",2*$D$1,IF(O19="espe",2*$D$1,0*$D$1))</f>
        <v>0</v>
      </c>
      <c r="Q19" s="90">
        <f>Q18+1</f>
        <v>14</v>
      </c>
      <c r="R19" s="91" t="s">
        <v>75</v>
      </c>
      <c r="S19" s="101"/>
      <c r="T19" s="93">
        <f>IF(S19="ESPE",2*$D$1,IF(S19="espe",2*$D$1,0*$D$1))</f>
        <v>0</v>
      </c>
      <c r="U19" s="103">
        <f>U18+1</f>
        <v>14</v>
      </c>
      <c r="V19" s="104" t="s">
        <v>76</v>
      </c>
      <c r="W19" s="105" t="s">
        <v>81</v>
      </c>
      <c r="X19" s="106"/>
      <c r="Y19" s="90">
        <f>Y18+1</f>
        <v>14</v>
      </c>
      <c r="Z19" s="91" t="s">
        <v>79</v>
      </c>
      <c r="AA19" s="96"/>
      <c r="AB19" s="93">
        <f>IF(AA19="ESPE",$D$1,IF(AA19="espe",$D$1,0*$D$1))</f>
        <v>0</v>
      </c>
      <c r="AC19" s="113">
        <f>AC18+1</f>
        <v>14</v>
      </c>
      <c r="AD19" s="114" t="s">
        <v>75</v>
      </c>
      <c r="AE19" s="115" t="s">
        <v>81</v>
      </c>
      <c r="AF19" s="116"/>
      <c r="AG19" s="103">
        <f>AG18+1</f>
        <v>14</v>
      </c>
      <c r="AH19" s="104" t="s">
        <v>80</v>
      </c>
      <c r="AI19" s="105"/>
      <c r="AJ19" s="106"/>
      <c r="AK19" s="90">
        <f>AK18+1</f>
        <v>14</v>
      </c>
      <c r="AL19" s="91" t="s">
        <v>74</v>
      </c>
      <c r="AM19" s="101"/>
      <c r="AN19" s="93">
        <f>IF(AM19="ESPE",$D$1,IF(AM19="espe",$D$1,0*$D$1))</f>
        <v>0</v>
      </c>
      <c r="AO19" s="113">
        <f>AO18+1</f>
        <v>14</v>
      </c>
      <c r="AP19" s="114" t="s">
        <v>75</v>
      </c>
      <c r="AQ19" s="115" t="s">
        <v>81</v>
      </c>
      <c r="AR19" s="116"/>
    </row>
    <row r="20" spans="1:44" ht="12.75">
      <c r="A20" s="90">
        <f>A19+1</f>
        <v>15</v>
      </c>
      <c r="B20" s="91" t="s">
        <v>74</v>
      </c>
      <c r="C20" s="92"/>
      <c r="D20" s="93">
        <f>IF(C20="ESPE",3*$D$1,IF(C20="espe",3*$D$1,0*$D$1))</f>
        <v>0</v>
      </c>
      <c r="E20" s="94">
        <f>E19+1</f>
        <v>15</v>
      </c>
      <c r="F20" s="95" t="s">
        <v>75</v>
      </c>
      <c r="G20" s="96"/>
      <c r="H20" s="93">
        <f>IF(G20="ESPE",2*$D$1,IF(G20="espe",2*$D$1,0*$D$1))</f>
        <v>0</v>
      </c>
      <c r="I20" s="103">
        <f>I19+1</f>
        <v>15</v>
      </c>
      <c r="J20" s="104" t="s">
        <v>76</v>
      </c>
      <c r="K20" s="109"/>
      <c r="L20" s="106"/>
      <c r="M20" s="90">
        <f>M19+1</f>
        <v>15</v>
      </c>
      <c r="N20" s="91" t="s">
        <v>74</v>
      </c>
      <c r="O20" s="101"/>
      <c r="P20" s="93">
        <f>IF(O20="ESPE",2*$D$1,IF(O20="espe",2*$D$1,0*$D$1))</f>
        <v>0</v>
      </c>
      <c r="Q20" s="90">
        <f>Q19+1</f>
        <v>15</v>
      </c>
      <c r="R20" s="91" t="s">
        <v>78</v>
      </c>
      <c r="S20" s="101"/>
      <c r="T20" s="93">
        <f>IF(S20="ESPE",2*$D$1,IF(S20="espe",2*$D$1,0*$D$1))</f>
        <v>0</v>
      </c>
      <c r="U20" s="113">
        <f>U19+1</f>
        <v>15</v>
      </c>
      <c r="V20" s="114" t="s">
        <v>79</v>
      </c>
      <c r="W20" s="115" t="s">
        <v>81</v>
      </c>
      <c r="X20" s="116"/>
      <c r="Y20" s="90">
        <f>Y19+1</f>
        <v>15</v>
      </c>
      <c r="Z20" s="91" t="s">
        <v>74</v>
      </c>
      <c r="AA20" s="96"/>
      <c r="AB20" s="93">
        <f>IF(AA20="ESPE",$D$1,IF(AA20="espe",$D$1,0*$D$1))</f>
        <v>0</v>
      </c>
      <c r="AC20" s="113">
        <f>AC19+1</f>
        <v>15</v>
      </c>
      <c r="AD20" s="114" t="s">
        <v>78</v>
      </c>
      <c r="AE20" s="115" t="s">
        <v>81</v>
      </c>
      <c r="AF20" s="116"/>
      <c r="AG20" s="103">
        <f>AG19+1</f>
        <v>15</v>
      </c>
      <c r="AH20" s="104" t="s">
        <v>76</v>
      </c>
      <c r="AI20" s="105"/>
      <c r="AJ20" s="106"/>
      <c r="AK20" s="90">
        <f>AK19+1</f>
        <v>15</v>
      </c>
      <c r="AL20" s="91" t="s">
        <v>74</v>
      </c>
      <c r="AM20" s="101"/>
      <c r="AN20" s="93">
        <f>IF(AM20="ESPE",$D$1,IF(AM20="espe",$D$1,0*$D$1))</f>
        <v>0</v>
      </c>
      <c r="AO20" s="113">
        <f>AO19+1</f>
        <v>15</v>
      </c>
      <c r="AP20" s="114" t="s">
        <v>78</v>
      </c>
      <c r="AQ20" s="115" t="s">
        <v>81</v>
      </c>
      <c r="AR20" s="116"/>
    </row>
    <row r="21" spans="1:44" ht="12.75">
      <c r="A21" s="90">
        <f>A20+1</f>
        <v>16</v>
      </c>
      <c r="B21" s="91" t="s">
        <v>74</v>
      </c>
      <c r="C21" s="92"/>
      <c r="D21" s="93">
        <f>IF(C21="ESPE",3*$D$1,IF(C21="espe",3*$D$1,0*$D$1))</f>
        <v>0</v>
      </c>
      <c r="E21" s="94">
        <f>E20+1</f>
        <v>16</v>
      </c>
      <c r="F21" s="95" t="s">
        <v>78</v>
      </c>
      <c r="G21" s="101"/>
      <c r="H21" s="93">
        <f>IF(G21="ESPE",2*$D$1,IF(G21="espe",2*$D$1,0*$D$1))</f>
        <v>0</v>
      </c>
      <c r="I21" s="90">
        <f>I20+1</f>
        <v>16</v>
      </c>
      <c r="J21" s="91" t="s">
        <v>79</v>
      </c>
      <c r="K21" s="101"/>
      <c r="L21" s="93">
        <f>IF(K21="ESPE",2*$D$1,IF(K21="espe",2*$D$1,0*$D$1))</f>
        <v>0</v>
      </c>
      <c r="M21" s="90">
        <f>M20+1</f>
        <v>16</v>
      </c>
      <c r="N21" s="91" t="s">
        <v>74</v>
      </c>
      <c r="O21" s="101"/>
      <c r="P21" s="93">
        <f>IF(O21="ESPE",2*$D$1,IF(O21="espe",2*$D$1,0*$D$1))</f>
        <v>0</v>
      </c>
      <c r="Q21" s="103">
        <f>Q20+1</f>
        <v>16</v>
      </c>
      <c r="R21" s="104" t="s">
        <v>80</v>
      </c>
      <c r="S21" s="105"/>
      <c r="T21" s="106"/>
      <c r="U21" s="113">
        <f>U20+1</f>
        <v>16</v>
      </c>
      <c r="V21" s="114" t="s">
        <v>74</v>
      </c>
      <c r="W21" s="115" t="s">
        <v>81</v>
      </c>
      <c r="X21" s="116"/>
      <c r="Y21" s="90">
        <f>Y20+1</f>
        <v>16</v>
      </c>
      <c r="Z21" s="91" t="s">
        <v>74</v>
      </c>
      <c r="AA21" s="96"/>
      <c r="AB21" s="93">
        <f>IF(AA21="ESPE",$D$1,IF(AA21="espe",$D$1,0*$D$1))</f>
        <v>0</v>
      </c>
      <c r="AC21" s="103">
        <f>AC20+1</f>
        <v>16</v>
      </c>
      <c r="AD21" s="104" t="s">
        <v>80</v>
      </c>
      <c r="AE21" s="105" t="s">
        <v>81</v>
      </c>
      <c r="AF21" s="106"/>
      <c r="AG21" s="97">
        <f>AG20+1</f>
        <v>16</v>
      </c>
      <c r="AH21" s="98" t="s">
        <v>79</v>
      </c>
      <c r="AI21" s="99" t="s">
        <v>77</v>
      </c>
      <c r="AJ21" s="100"/>
      <c r="AK21" s="90">
        <f>AK20+1</f>
        <v>16</v>
      </c>
      <c r="AL21" s="91" t="s">
        <v>75</v>
      </c>
      <c r="AM21" s="101"/>
      <c r="AN21" s="93">
        <f>IF(AM21="ESPE",$D$1,IF(AM21="espe",$D$1,0*$D$1))</f>
        <v>0</v>
      </c>
      <c r="AO21" s="103">
        <f>AO20+1</f>
        <v>16</v>
      </c>
      <c r="AP21" s="104" t="s">
        <v>80</v>
      </c>
      <c r="AQ21" s="105" t="s">
        <v>81</v>
      </c>
      <c r="AR21" s="106"/>
    </row>
    <row r="22" spans="1:44" ht="12.75">
      <c r="A22" s="90">
        <f>A21+1</f>
        <v>17</v>
      </c>
      <c r="B22" s="91" t="s">
        <v>75</v>
      </c>
      <c r="C22" s="92"/>
      <c r="D22" s="93">
        <f>IF(C22="ESPE",3*$D$1,IF(C22="espe",3*$D$1,0*$D$1))</f>
        <v>0</v>
      </c>
      <c r="E22" s="107">
        <f>E21+1</f>
        <v>17</v>
      </c>
      <c r="F22" s="108" t="s">
        <v>80</v>
      </c>
      <c r="G22" s="109"/>
      <c r="H22" s="110"/>
      <c r="I22" s="90">
        <f>I21+1</f>
        <v>17</v>
      </c>
      <c r="J22" s="91" t="s">
        <v>74</v>
      </c>
      <c r="K22" s="101"/>
      <c r="L22" s="93">
        <f>IF(K22="ESPE",2*$D$1,IF(K22="espe",2*$D$1,0*$D$1))</f>
        <v>0</v>
      </c>
      <c r="M22" s="90">
        <f>M21+1</f>
        <v>17</v>
      </c>
      <c r="N22" s="91" t="s">
        <v>75</v>
      </c>
      <c r="O22" s="101"/>
      <c r="P22" s="93">
        <f>IF(O22="ESPE",2*$D$1,IF(O22="espe",2*$D$1,0*$D$1))</f>
        <v>0</v>
      </c>
      <c r="Q22" s="103">
        <f>Q21+1</f>
        <v>17</v>
      </c>
      <c r="R22" s="104" t="s">
        <v>76</v>
      </c>
      <c r="S22" s="105"/>
      <c r="T22" s="106"/>
      <c r="U22" s="113">
        <f>U21+1</f>
        <v>17</v>
      </c>
      <c r="V22" s="114" t="s">
        <v>74</v>
      </c>
      <c r="W22" s="115" t="s">
        <v>81</v>
      </c>
      <c r="X22" s="116"/>
      <c r="Y22" s="90">
        <f>Y21+1</f>
        <v>17</v>
      </c>
      <c r="Z22" s="91" t="s">
        <v>75</v>
      </c>
      <c r="AA22" s="96"/>
      <c r="AB22" s="93">
        <f>IF(AA22="ESPE",$D$1,IF(AA22="espe",$D$1,0*$D$1))</f>
        <v>0</v>
      </c>
      <c r="AC22" s="103">
        <f>AC21+1</f>
        <v>17</v>
      </c>
      <c r="AD22" s="104" t="s">
        <v>76</v>
      </c>
      <c r="AE22" s="105" t="s">
        <v>81</v>
      </c>
      <c r="AF22" s="106"/>
      <c r="AG22" s="90">
        <f>AG21+1</f>
        <v>17</v>
      </c>
      <c r="AH22" s="91" t="s">
        <v>74</v>
      </c>
      <c r="AI22" s="96"/>
      <c r="AJ22" s="93">
        <f>IF(AI22="ESPE",$D$1,IF(AI22="espe",$D$1,0*$D$1))</f>
        <v>0</v>
      </c>
      <c r="AK22" s="90">
        <f>AK21+1</f>
        <v>17</v>
      </c>
      <c r="AL22" s="91" t="s">
        <v>78</v>
      </c>
      <c r="AM22" s="101"/>
      <c r="AN22" s="93">
        <f>IF(AM22="ESPE",$D$1,IF(AM22="espe",$D$1,0*$D$1))</f>
        <v>0</v>
      </c>
      <c r="AO22" s="103">
        <f>AO21+1</f>
        <v>17</v>
      </c>
      <c r="AP22" s="104" t="s">
        <v>76</v>
      </c>
      <c r="AQ22" s="105" t="s">
        <v>81</v>
      </c>
      <c r="AR22" s="106"/>
    </row>
    <row r="23" spans="1:44" ht="12.75">
      <c r="A23" s="90">
        <f>A22+1</f>
        <v>18</v>
      </c>
      <c r="B23" s="91" t="s">
        <v>78</v>
      </c>
      <c r="C23" s="92"/>
      <c r="D23" s="93">
        <f>IF(C23="ESPE",3*$D$1,IF(C23="espe",3*$D$1,0*$D$1))</f>
        <v>0</v>
      </c>
      <c r="E23" s="107">
        <f>E22+1</f>
        <v>18</v>
      </c>
      <c r="F23" s="108" t="s">
        <v>76</v>
      </c>
      <c r="G23" s="105" t="s">
        <v>81</v>
      </c>
      <c r="H23" s="110"/>
      <c r="I23" s="90">
        <f>I22+1</f>
        <v>18</v>
      </c>
      <c r="J23" s="91" t="s">
        <v>74</v>
      </c>
      <c r="K23" s="101"/>
      <c r="L23" s="93">
        <f>IF(K23="ESPE",2*$D$1,IF(K23="espe",2*$D$1,0*$D$1))</f>
        <v>0</v>
      </c>
      <c r="M23" s="90">
        <f>M22+1</f>
        <v>18</v>
      </c>
      <c r="N23" s="91" t="s">
        <v>78</v>
      </c>
      <c r="O23" s="101"/>
      <c r="P23" s="93">
        <f>IF(O23="ESPE",2*$D$1,IF(O23="espe",2*$D$1,0*$D$1))</f>
        <v>0</v>
      </c>
      <c r="Q23" s="90">
        <f>Q22+1</f>
        <v>18</v>
      </c>
      <c r="R23" s="91" t="s">
        <v>79</v>
      </c>
      <c r="S23" s="96"/>
      <c r="T23" s="93">
        <f>IF(S23="ESPE",2*$D$1,IF(S23="espe",2*$D$1,0*$D$1))</f>
        <v>0</v>
      </c>
      <c r="U23" s="113">
        <f>U22+1</f>
        <v>18</v>
      </c>
      <c r="V23" s="114" t="s">
        <v>75</v>
      </c>
      <c r="W23" s="115" t="s">
        <v>81</v>
      </c>
      <c r="X23" s="116"/>
      <c r="Y23" s="90">
        <f>Y22+1</f>
        <v>18</v>
      </c>
      <c r="Z23" s="91" t="s">
        <v>78</v>
      </c>
      <c r="AA23" s="96"/>
      <c r="AB23" s="93">
        <f>IF(AA23="ESPE",$D$1,IF(AA23="espe",$D$1,0*$D$1))</f>
        <v>0</v>
      </c>
      <c r="AC23" s="113">
        <f>AC22+1</f>
        <v>18</v>
      </c>
      <c r="AD23" s="114" t="s">
        <v>79</v>
      </c>
      <c r="AE23" s="117" t="s">
        <v>81</v>
      </c>
      <c r="AF23" s="118"/>
      <c r="AG23" s="90">
        <f>AG22+1</f>
        <v>18</v>
      </c>
      <c r="AH23" s="91" t="s">
        <v>74</v>
      </c>
      <c r="AI23" s="96"/>
      <c r="AJ23" s="93">
        <f>IF(AI23="ESPE",$D$1,IF(AI23="espe",$D$1,0*$D$1))</f>
        <v>0</v>
      </c>
      <c r="AK23" s="103">
        <f>AK22+1</f>
        <v>18</v>
      </c>
      <c r="AL23" s="104" t="s">
        <v>80</v>
      </c>
      <c r="AM23" s="105"/>
      <c r="AN23" s="106"/>
      <c r="AO23" s="113">
        <f>AO22+1</f>
        <v>18</v>
      </c>
      <c r="AP23" s="114" t="s">
        <v>79</v>
      </c>
      <c r="AQ23" s="115" t="s">
        <v>81</v>
      </c>
      <c r="AR23" s="116"/>
    </row>
    <row r="24" spans="1:44" ht="12.75">
      <c r="A24" s="103">
        <f>A23+1</f>
        <v>19</v>
      </c>
      <c r="B24" s="104" t="s">
        <v>80</v>
      </c>
      <c r="C24" s="108"/>
      <c r="D24" s="110"/>
      <c r="E24" s="119">
        <f>E23+1</f>
        <v>19</v>
      </c>
      <c r="F24" s="120" t="s">
        <v>79</v>
      </c>
      <c r="G24" s="115" t="s">
        <v>81</v>
      </c>
      <c r="H24" s="118"/>
      <c r="I24" s="90">
        <f>I23+1</f>
        <v>19</v>
      </c>
      <c r="J24" s="91" t="s">
        <v>75</v>
      </c>
      <c r="K24" s="101"/>
      <c r="L24" s="93">
        <f>IF(K24="ESPE",2*$D$1,IF(K24="espe",2*$D$1,0*$D$1))</f>
        <v>0</v>
      </c>
      <c r="M24" s="103">
        <f>M23+1</f>
        <v>19</v>
      </c>
      <c r="N24" s="104" t="s">
        <v>80</v>
      </c>
      <c r="O24" s="109"/>
      <c r="P24" s="106"/>
      <c r="Q24" s="90">
        <f>Q23+1</f>
        <v>19</v>
      </c>
      <c r="R24" s="91" t="s">
        <v>74</v>
      </c>
      <c r="S24" s="96"/>
      <c r="T24" s="93">
        <f>IF(S24="ESPE",2*$D$1,IF(S24="espe",2*$D$1,0*$D$1))</f>
        <v>0</v>
      </c>
      <c r="U24" s="113">
        <f>U23+1</f>
        <v>19</v>
      </c>
      <c r="V24" s="114" t="s">
        <v>78</v>
      </c>
      <c r="W24" s="115" t="s">
        <v>81</v>
      </c>
      <c r="X24" s="116"/>
      <c r="Y24" s="103">
        <f>Y23+1</f>
        <v>19</v>
      </c>
      <c r="Z24" s="104" t="s">
        <v>80</v>
      </c>
      <c r="AA24" s="105"/>
      <c r="AB24" s="106"/>
      <c r="AC24" s="113">
        <f>AC23+1</f>
        <v>19</v>
      </c>
      <c r="AD24" s="114" t="s">
        <v>74</v>
      </c>
      <c r="AE24" s="117" t="s">
        <v>81</v>
      </c>
      <c r="AF24" s="118"/>
      <c r="AG24" s="90">
        <f>AG23+1</f>
        <v>19</v>
      </c>
      <c r="AH24" s="91" t="s">
        <v>75</v>
      </c>
      <c r="AI24" s="96"/>
      <c r="AJ24" s="93">
        <f>IF(AI24="ESPE",$D$1,IF(AI24="espe",$D$1,0*$D$1))</f>
        <v>0</v>
      </c>
      <c r="AK24" s="103">
        <f>AK23+1</f>
        <v>19</v>
      </c>
      <c r="AL24" s="104" t="s">
        <v>76</v>
      </c>
      <c r="AM24" s="105"/>
      <c r="AN24" s="106"/>
      <c r="AO24" s="113">
        <f>AO23+1</f>
        <v>19</v>
      </c>
      <c r="AP24" s="114" t="s">
        <v>74</v>
      </c>
      <c r="AQ24" s="115" t="s">
        <v>81</v>
      </c>
      <c r="AR24" s="116"/>
    </row>
    <row r="25" spans="1:44" ht="12.75">
      <c r="A25" s="103">
        <f>A24+1</f>
        <v>20</v>
      </c>
      <c r="B25" s="104" t="s">
        <v>76</v>
      </c>
      <c r="C25" s="108"/>
      <c r="D25" s="110"/>
      <c r="E25" s="119">
        <f>E24+1</f>
        <v>20</v>
      </c>
      <c r="F25" s="120" t="s">
        <v>74</v>
      </c>
      <c r="G25" s="115" t="s">
        <v>81</v>
      </c>
      <c r="H25" s="118"/>
      <c r="I25" s="90">
        <f>I24+1</f>
        <v>20</v>
      </c>
      <c r="J25" s="91" t="s">
        <v>78</v>
      </c>
      <c r="K25" s="101"/>
      <c r="L25" s="93">
        <f>IF(K25="ESPE",2*$D$1,IF(K25="espe",2*$D$1,0*$D$1))</f>
        <v>0</v>
      </c>
      <c r="M25" s="103">
        <f>M24+1</f>
        <v>20</v>
      </c>
      <c r="N25" s="104" t="s">
        <v>76</v>
      </c>
      <c r="O25" s="105" t="s">
        <v>81</v>
      </c>
      <c r="P25" s="110"/>
      <c r="Q25" s="90">
        <f>Q24+1</f>
        <v>20</v>
      </c>
      <c r="R25" s="91" t="s">
        <v>74</v>
      </c>
      <c r="S25" s="96"/>
      <c r="T25" s="93">
        <f>IF(S25="ESPE",2*$D$1,IF(S25="espe",2*$D$1,0*$D$1))</f>
        <v>0</v>
      </c>
      <c r="U25" s="103">
        <f>U24+1</f>
        <v>20</v>
      </c>
      <c r="V25" s="104" t="s">
        <v>80</v>
      </c>
      <c r="W25" s="105" t="s">
        <v>81</v>
      </c>
      <c r="X25" s="110"/>
      <c r="Y25" s="103">
        <f>Y24+1</f>
        <v>20</v>
      </c>
      <c r="Z25" s="104" t="s">
        <v>76</v>
      </c>
      <c r="AA25" s="105"/>
      <c r="AB25" s="110"/>
      <c r="AC25" s="113">
        <f>AC24+1</f>
        <v>20</v>
      </c>
      <c r="AD25" s="114" t="s">
        <v>74</v>
      </c>
      <c r="AE25" s="117" t="s">
        <v>81</v>
      </c>
      <c r="AF25" s="118"/>
      <c r="AG25" s="90">
        <f>AG24+1</f>
        <v>20</v>
      </c>
      <c r="AH25" s="91" t="s">
        <v>78</v>
      </c>
      <c r="AI25" s="96"/>
      <c r="AJ25" s="93">
        <f>IF(AI25="ESPE",$D$1,IF(AI25="espe",$D$1,0*$D$1))</f>
        <v>0</v>
      </c>
      <c r="AK25" s="90">
        <f>AK24+1</f>
        <v>20</v>
      </c>
      <c r="AL25" s="91" t="s">
        <v>79</v>
      </c>
      <c r="AM25" s="96"/>
      <c r="AN25" s="93">
        <f>IF(AM25="ESPE",$D$1,IF(AM25="espe",$D$1,0*$D$1))</f>
        <v>0</v>
      </c>
      <c r="AO25" s="113">
        <f>AO24+1</f>
        <v>20</v>
      </c>
      <c r="AP25" s="114" t="s">
        <v>74</v>
      </c>
      <c r="AQ25" s="115" t="s">
        <v>81</v>
      </c>
      <c r="AR25" s="118"/>
    </row>
    <row r="26" spans="1:44" ht="12.75">
      <c r="A26" s="90">
        <f>A25+1</f>
        <v>21</v>
      </c>
      <c r="B26" s="91" t="s">
        <v>79</v>
      </c>
      <c r="C26" s="92"/>
      <c r="D26" s="93">
        <f>IF(C26="ESPE",3*$D$1,IF(C26="espe",3*$D$1,0*$D$1))</f>
        <v>0</v>
      </c>
      <c r="E26" s="119">
        <f>E25+1</f>
        <v>21</v>
      </c>
      <c r="F26" s="120" t="s">
        <v>74</v>
      </c>
      <c r="G26" s="115" t="s">
        <v>81</v>
      </c>
      <c r="H26" s="118"/>
      <c r="I26" s="103">
        <f>I25+1</f>
        <v>21</v>
      </c>
      <c r="J26" s="104" t="s">
        <v>80</v>
      </c>
      <c r="K26" s="109"/>
      <c r="L26" s="106"/>
      <c r="M26" s="113">
        <f>M25+1</f>
        <v>21</v>
      </c>
      <c r="N26" s="114" t="s">
        <v>79</v>
      </c>
      <c r="O26" s="115" t="s">
        <v>81</v>
      </c>
      <c r="P26" s="116"/>
      <c r="Q26" s="90">
        <f>Q25+1</f>
        <v>21</v>
      </c>
      <c r="R26" s="91" t="s">
        <v>75</v>
      </c>
      <c r="S26" s="96"/>
      <c r="T26" s="93">
        <f>IF(S26="ESPE",2*$D$1,IF(S26="espe",2*$D$1,0*$D$1))</f>
        <v>0</v>
      </c>
      <c r="U26" s="103">
        <f>U25+1</f>
        <v>21</v>
      </c>
      <c r="V26" s="104" t="s">
        <v>76</v>
      </c>
      <c r="W26" s="105" t="s">
        <v>81</v>
      </c>
      <c r="X26" s="106"/>
      <c r="Y26" s="90">
        <f>Y25+1</f>
        <v>21</v>
      </c>
      <c r="Z26" s="91" t="s">
        <v>79</v>
      </c>
      <c r="AA26" s="96"/>
      <c r="AB26" s="93">
        <f>IF(AA26="ESPE",$D$1,IF(AA26="espe",$D$1,0*$D$1))</f>
        <v>0</v>
      </c>
      <c r="AC26" s="113">
        <f>AC25+1</f>
        <v>21</v>
      </c>
      <c r="AD26" s="114" t="s">
        <v>75</v>
      </c>
      <c r="AE26" s="117" t="s">
        <v>81</v>
      </c>
      <c r="AF26" s="118"/>
      <c r="AG26" s="103">
        <f>AG25+1</f>
        <v>21</v>
      </c>
      <c r="AH26" s="104" t="s">
        <v>80</v>
      </c>
      <c r="AI26" s="105"/>
      <c r="AJ26" s="106"/>
      <c r="AK26" s="90">
        <f>AK25+1</f>
        <v>21</v>
      </c>
      <c r="AL26" s="91" t="s">
        <v>74</v>
      </c>
      <c r="AM26" s="96"/>
      <c r="AN26" s="93">
        <f>IF(AM26="ESPE",$D$1,IF(AM26="espe",$D$1,0*$D$1))</f>
        <v>0</v>
      </c>
      <c r="AO26" s="113">
        <f>AO25+1</f>
        <v>21</v>
      </c>
      <c r="AP26" s="114" t="s">
        <v>75</v>
      </c>
      <c r="AQ26" s="115" t="s">
        <v>81</v>
      </c>
      <c r="AR26" s="116"/>
    </row>
    <row r="27" spans="1:44" ht="12.75">
      <c r="A27" s="90">
        <f>A26+1</f>
        <v>22</v>
      </c>
      <c r="B27" s="91" t="s">
        <v>74</v>
      </c>
      <c r="C27" s="92"/>
      <c r="D27" s="93">
        <f>IF(C27="ESPE",3*$D$1,IF(C27="espe",3*$D$1,0*$D$1))</f>
        <v>0</v>
      </c>
      <c r="E27" s="119">
        <f>E26+1</f>
        <v>22</v>
      </c>
      <c r="F27" s="120" t="s">
        <v>75</v>
      </c>
      <c r="G27" s="115" t="s">
        <v>81</v>
      </c>
      <c r="H27" s="118"/>
      <c r="I27" s="103">
        <f>I26+1</f>
        <v>22</v>
      </c>
      <c r="J27" s="104" t="s">
        <v>76</v>
      </c>
      <c r="K27" s="109"/>
      <c r="L27" s="106"/>
      <c r="M27" s="113">
        <f>M26+1</f>
        <v>22</v>
      </c>
      <c r="N27" s="114" t="s">
        <v>74</v>
      </c>
      <c r="O27" s="115" t="s">
        <v>81</v>
      </c>
      <c r="P27" s="116"/>
      <c r="Q27" s="90">
        <f>Q26+1</f>
        <v>22</v>
      </c>
      <c r="R27" s="91" t="s">
        <v>78</v>
      </c>
      <c r="S27" s="96"/>
      <c r="T27" s="93">
        <f>IF(S27="ESPE",2*$D$1,IF(S27="espe",2*$D$1,0*$D$1))</f>
        <v>0</v>
      </c>
      <c r="U27" s="113">
        <f>U26+1</f>
        <v>22</v>
      </c>
      <c r="V27" s="114" t="s">
        <v>79</v>
      </c>
      <c r="W27" s="117" t="s">
        <v>81</v>
      </c>
      <c r="X27" s="118"/>
      <c r="Y27" s="90">
        <f>Y26+1</f>
        <v>22</v>
      </c>
      <c r="Z27" s="91" t="s">
        <v>74</v>
      </c>
      <c r="AA27" s="96"/>
      <c r="AB27" s="93">
        <f>IF(AA27="ESPE",$D$1,IF(AA27="espe",$D$1,0*$D$1))</f>
        <v>0</v>
      </c>
      <c r="AC27" s="113">
        <f>AC26+1</f>
        <v>22</v>
      </c>
      <c r="AD27" s="114" t="s">
        <v>78</v>
      </c>
      <c r="AE27" s="117" t="s">
        <v>81</v>
      </c>
      <c r="AF27" s="118"/>
      <c r="AG27" s="103">
        <f>AG26+1</f>
        <v>22</v>
      </c>
      <c r="AH27" s="104" t="s">
        <v>76</v>
      </c>
      <c r="AI27" s="105"/>
      <c r="AJ27" s="106"/>
      <c r="AK27" s="90">
        <f>AK26+1</f>
        <v>22</v>
      </c>
      <c r="AL27" s="91" t="s">
        <v>74</v>
      </c>
      <c r="AM27" s="96"/>
      <c r="AN27" s="93">
        <f>IF(AM27="ESPE",$D$1,IF(AM27="espe",$D$1,0*$D$1))</f>
        <v>0</v>
      </c>
      <c r="AO27" s="113">
        <f>AO26+1</f>
        <v>22</v>
      </c>
      <c r="AP27" s="114" t="s">
        <v>78</v>
      </c>
      <c r="AQ27" s="115" t="s">
        <v>81</v>
      </c>
      <c r="AR27" s="116"/>
    </row>
    <row r="28" spans="1:44" ht="12.75">
      <c r="A28" s="90">
        <f>A27+1</f>
        <v>23</v>
      </c>
      <c r="B28" s="91" t="s">
        <v>74</v>
      </c>
      <c r="C28" s="92"/>
      <c r="D28" s="93">
        <f>IF(C28="ESPE",3*$D$1,IF(C28="espe",3*$D$1,0*$D$1))</f>
        <v>0</v>
      </c>
      <c r="E28" s="119">
        <f>E27+1</f>
        <v>23</v>
      </c>
      <c r="F28" s="120" t="s">
        <v>78</v>
      </c>
      <c r="G28" s="115" t="s">
        <v>81</v>
      </c>
      <c r="H28" s="118"/>
      <c r="I28" s="90">
        <f>I27+1</f>
        <v>23</v>
      </c>
      <c r="J28" s="91" t="s">
        <v>79</v>
      </c>
      <c r="K28" s="96"/>
      <c r="L28" s="93">
        <f>IF(K28="ESPE",2*$D$1,IF(K28="espe",2*$D$1,0*$D$1))</f>
        <v>0</v>
      </c>
      <c r="M28" s="113">
        <f>M27+1</f>
        <v>23</v>
      </c>
      <c r="N28" s="114" t="s">
        <v>74</v>
      </c>
      <c r="O28" s="115" t="s">
        <v>81</v>
      </c>
      <c r="P28" s="116"/>
      <c r="Q28" s="103">
        <f>Q27+1</f>
        <v>23</v>
      </c>
      <c r="R28" s="104" t="s">
        <v>80</v>
      </c>
      <c r="S28" s="105"/>
      <c r="T28" s="106"/>
      <c r="U28" s="113">
        <f>U27+1</f>
        <v>23</v>
      </c>
      <c r="V28" s="114" t="s">
        <v>74</v>
      </c>
      <c r="W28" s="117" t="s">
        <v>81</v>
      </c>
      <c r="X28" s="118"/>
      <c r="Y28" s="90">
        <f>Y27+1</f>
        <v>23</v>
      </c>
      <c r="Z28" s="91" t="s">
        <v>74</v>
      </c>
      <c r="AA28" s="96"/>
      <c r="AB28" s="93">
        <f>IF(AA28="ESPE",$D$1,IF(AA28="espe",$D$1,0*$D$1))</f>
        <v>0</v>
      </c>
      <c r="AC28" s="103">
        <f>AC27+1</f>
        <v>23</v>
      </c>
      <c r="AD28" s="104" t="s">
        <v>80</v>
      </c>
      <c r="AE28" s="105" t="s">
        <v>81</v>
      </c>
      <c r="AF28" s="106"/>
      <c r="AG28" s="90">
        <f>AG27+1</f>
        <v>23</v>
      </c>
      <c r="AH28" s="91" t="s">
        <v>79</v>
      </c>
      <c r="AI28" s="96"/>
      <c r="AJ28" s="93">
        <f>IF(AI28="ESPE",$D$1,IF(AI28="espe",$D$1,0*$D$1))</f>
        <v>0</v>
      </c>
      <c r="AK28" s="90">
        <f>AK27+1</f>
        <v>23</v>
      </c>
      <c r="AL28" s="91" t="s">
        <v>75</v>
      </c>
      <c r="AM28" s="96"/>
      <c r="AN28" s="93">
        <f>IF(AM28="ESPE",$D$1,IF(AM28="espe",$D$1,0*$D$1))</f>
        <v>0</v>
      </c>
      <c r="AO28" s="103">
        <f>AO27+1</f>
        <v>23</v>
      </c>
      <c r="AP28" s="104" t="s">
        <v>80</v>
      </c>
      <c r="AQ28" s="105" t="s">
        <v>81</v>
      </c>
      <c r="AR28" s="106"/>
    </row>
    <row r="29" spans="1:44" ht="12.75">
      <c r="A29" s="90">
        <f>A28+1</f>
        <v>24</v>
      </c>
      <c r="B29" s="91" t="s">
        <v>75</v>
      </c>
      <c r="C29" s="92"/>
      <c r="D29" s="93">
        <f>IF(C29="ESPE",3*$D$1,IF(C29="espe",3*$D$1,0*$D$1))</f>
        <v>0</v>
      </c>
      <c r="E29" s="107">
        <f>E28+1</f>
        <v>24</v>
      </c>
      <c r="F29" s="108" t="s">
        <v>80</v>
      </c>
      <c r="G29" s="105" t="s">
        <v>81</v>
      </c>
      <c r="H29" s="110"/>
      <c r="I29" s="90">
        <f>I28+1</f>
        <v>24</v>
      </c>
      <c r="J29" s="91" t="s">
        <v>74</v>
      </c>
      <c r="K29" s="96"/>
      <c r="L29" s="93">
        <f>IF(K29="ESPE",2*$D$1,IF(K29="espe",2*$D$1,0*$D$1))</f>
        <v>0</v>
      </c>
      <c r="M29" s="113">
        <f>M28+1</f>
        <v>24</v>
      </c>
      <c r="N29" s="114" t="s">
        <v>75</v>
      </c>
      <c r="O29" s="115" t="s">
        <v>81</v>
      </c>
      <c r="P29" s="116"/>
      <c r="Q29" s="103">
        <f>Q28+1</f>
        <v>24</v>
      </c>
      <c r="R29" s="104" t="s">
        <v>76</v>
      </c>
      <c r="S29" s="105"/>
      <c r="T29" s="106"/>
      <c r="U29" s="113">
        <f>U28+1</f>
        <v>24</v>
      </c>
      <c r="V29" s="114" t="s">
        <v>74</v>
      </c>
      <c r="W29" s="117" t="s">
        <v>81</v>
      </c>
      <c r="X29" s="118"/>
      <c r="Y29" s="90">
        <f>Y28+1</f>
        <v>24</v>
      </c>
      <c r="Z29" s="91" t="s">
        <v>75</v>
      </c>
      <c r="AA29" s="96"/>
      <c r="AB29" s="93">
        <f>IF(AA29="ESPE",$D$1,IF(AA29="espe",$D$1,0*$D$1))</f>
        <v>0</v>
      </c>
      <c r="AC29" s="103">
        <f>AC28+1</f>
        <v>24</v>
      </c>
      <c r="AD29" s="104" t="s">
        <v>76</v>
      </c>
      <c r="AE29" s="105" t="s">
        <v>81</v>
      </c>
      <c r="AF29" s="106"/>
      <c r="AG29" s="90">
        <f>AG28+1</f>
        <v>24</v>
      </c>
      <c r="AH29" s="91" t="s">
        <v>74</v>
      </c>
      <c r="AI29" s="96"/>
      <c r="AJ29" s="93">
        <f>IF(AI29="ESPE",$D$1,IF(AI29="espe",$D$1,0*$D$1))</f>
        <v>0</v>
      </c>
      <c r="AK29" s="90">
        <f>AK28+1</f>
        <v>24</v>
      </c>
      <c r="AL29" s="91" t="s">
        <v>78</v>
      </c>
      <c r="AM29" s="96"/>
      <c r="AN29" s="93">
        <f>IF(AM29="ESPE",$D$1,IF(AM29="espe",$D$1,0*$D$1))</f>
        <v>0</v>
      </c>
      <c r="AO29" s="103">
        <f>AO28+1</f>
        <v>24</v>
      </c>
      <c r="AP29" s="104" t="s">
        <v>76</v>
      </c>
      <c r="AQ29" s="105" t="s">
        <v>81</v>
      </c>
      <c r="AR29" s="106"/>
    </row>
    <row r="30" spans="1:44" ht="12.75">
      <c r="A30" s="90">
        <f>A29+1</f>
        <v>25</v>
      </c>
      <c r="B30" s="91" t="s">
        <v>78</v>
      </c>
      <c r="C30" s="92"/>
      <c r="D30" s="93">
        <f>IF(C30="ESPE",3*$D$1,IF(C30="espe",3*$D$1,0*$D$1))</f>
        <v>0</v>
      </c>
      <c r="E30" s="107">
        <f>E29+1</f>
        <v>25</v>
      </c>
      <c r="F30" s="108" t="s">
        <v>76</v>
      </c>
      <c r="G30" s="105" t="s">
        <v>81</v>
      </c>
      <c r="H30" s="110"/>
      <c r="I30" s="90">
        <f>I29+1</f>
        <v>25</v>
      </c>
      <c r="J30" s="91" t="s">
        <v>74</v>
      </c>
      <c r="K30" s="96"/>
      <c r="L30" s="93">
        <f>IF(K30="ESPE",2*$D$1,IF(K30="espe",2*$D$1,0*$D$1))</f>
        <v>0</v>
      </c>
      <c r="M30" s="97">
        <f>M29+1</f>
        <v>25</v>
      </c>
      <c r="N30" s="98" t="s">
        <v>78</v>
      </c>
      <c r="O30" s="99" t="s">
        <v>77</v>
      </c>
      <c r="P30" s="100"/>
      <c r="Q30" s="90">
        <f>Q29+1</f>
        <v>25</v>
      </c>
      <c r="R30" s="91" t="s">
        <v>79</v>
      </c>
      <c r="S30" s="96"/>
      <c r="T30" s="93">
        <f>IF(S30="ESPE",2*$D$1,IF(S30="espe",2*$D$1,0*$D$1))</f>
        <v>0</v>
      </c>
      <c r="U30" s="113">
        <f>U29+1</f>
        <v>25</v>
      </c>
      <c r="V30" s="114" t="s">
        <v>75</v>
      </c>
      <c r="W30" s="117" t="s">
        <v>81</v>
      </c>
      <c r="X30" s="118"/>
      <c r="Y30" s="90">
        <f>Y29+1</f>
        <v>25</v>
      </c>
      <c r="Z30" s="91" t="s">
        <v>78</v>
      </c>
      <c r="AA30" s="96"/>
      <c r="AB30" s="93">
        <f>IF(AA30="ESPE",$D$1,IF(AA30="espe",$D$1,0*$D$1))</f>
        <v>0</v>
      </c>
      <c r="AC30" s="90">
        <f>AC29+1</f>
        <v>25</v>
      </c>
      <c r="AD30" s="91" t="s">
        <v>79</v>
      </c>
      <c r="AE30" s="101"/>
      <c r="AF30" s="93">
        <f>IF(AE30="ESPE",$D$1,IF(AE30="espe",$D$1,0*$D$1))</f>
        <v>0</v>
      </c>
      <c r="AG30" s="90">
        <f>AG29+1</f>
        <v>25</v>
      </c>
      <c r="AH30" s="91" t="s">
        <v>74</v>
      </c>
      <c r="AI30" s="96"/>
      <c r="AJ30" s="93">
        <f>IF(AI30="ESPE",$D$1,IF(AI30="espe",$D$1,0*$D$1))</f>
        <v>0</v>
      </c>
      <c r="AK30" s="103">
        <f>AK29+1</f>
        <v>25</v>
      </c>
      <c r="AL30" s="104" t="s">
        <v>80</v>
      </c>
      <c r="AM30" s="105"/>
      <c r="AN30" s="106"/>
      <c r="AO30" s="113">
        <f>AO29+1</f>
        <v>25</v>
      </c>
      <c r="AP30" s="114" t="s">
        <v>79</v>
      </c>
      <c r="AQ30" s="115" t="s">
        <v>81</v>
      </c>
      <c r="AR30" s="116"/>
    </row>
    <row r="31" spans="1:44" ht="12.75">
      <c r="A31" s="103">
        <f>A30+1</f>
        <v>26</v>
      </c>
      <c r="B31" s="104" t="s">
        <v>80</v>
      </c>
      <c r="C31" s="108"/>
      <c r="D31" s="110"/>
      <c r="E31" s="119">
        <f>E30+1</f>
        <v>26</v>
      </c>
      <c r="F31" s="120" t="s">
        <v>79</v>
      </c>
      <c r="G31" s="115" t="s">
        <v>81</v>
      </c>
      <c r="H31" s="118"/>
      <c r="I31" s="90">
        <f>I30+1</f>
        <v>26</v>
      </c>
      <c r="J31" s="91" t="s">
        <v>75</v>
      </c>
      <c r="K31" s="96"/>
      <c r="L31" s="93">
        <f>IF(K31="ESPE",2*$D$1,IF(K31="espe",2*$D$1,0*$D$1))</f>
        <v>0</v>
      </c>
      <c r="M31" s="103">
        <f>M30+1</f>
        <v>26</v>
      </c>
      <c r="N31" s="104" t="s">
        <v>80</v>
      </c>
      <c r="O31" s="105" t="s">
        <v>81</v>
      </c>
      <c r="P31" s="110"/>
      <c r="Q31" s="90">
        <f>Q30+1</f>
        <v>26</v>
      </c>
      <c r="R31" s="91" t="s">
        <v>74</v>
      </c>
      <c r="S31" s="96"/>
      <c r="T31" s="93">
        <f>IF(S31="ESPE",2*$D$1,IF(S31="espe",2*$D$1,0*$D$1))</f>
        <v>0</v>
      </c>
      <c r="U31" s="113">
        <f>U30+1</f>
        <v>26</v>
      </c>
      <c r="V31" s="114" t="s">
        <v>78</v>
      </c>
      <c r="W31" s="117" t="s">
        <v>81</v>
      </c>
      <c r="X31" s="118"/>
      <c r="Y31" s="103">
        <f>Y30+1</f>
        <v>26</v>
      </c>
      <c r="Z31" s="104" t="s">
        <v>80</v>
      </c>
      <c r="AA31" s="105"/>
      <c r="AB31" s="110"/>
      <c r="AC31" s="90">
        <f>AC30+1</f>
        <v>26</v>
      </c>
      <c r="AD31" s="91" t="s">
        <v>74</v>
      </c>
      <c r="AE31" s="101"/>
      <c r="AF31" s="93">
        <f>IF(AE31="ESPE",$D$1,IF(AE31="espe",$D$1,0*$D$1))</f>
        <v>0</v>
      </c>
      <c r="AG31" s="90">
        <f>AG30+1</f>
        <v>26</v>
      </c>
      <c r="AH31" s="91" t="s">
        <v>75</v>
      </c>
      <c r="AI31" s="96"/>
      <c r="AJ31" s="93">
        <f>IF(AI31="ESPE",$D$1,IF(AI31="espe",$D$1,0*$D$1))</f>
        <v>0</v>
      </c>
      <c r="AK31" s="103">
        <f>AK30+1</f>
        <v>26</v>
      </c>
      <c r="AL31" s="104" t="s">
        <v>76</v>
      </c>
      <c r="AM31" s="105"/>
      <c r="AN31" s="110"/>
      <c r="AO31" s="113">
        <f>AO30+1</f>
        <v>26</v>
      </c>
      <c r="AP31" s="114" t="s">
        <v>74</v>
      </c>
      <c r="AQ31" s="115" t="s">
        <v>81</v>
      </c>
      <c r="AR31" s="118"/>
    </row>
    <row r="32" spans="1:44" ht="12.75">
      <c r="A32" s="103">
        <f>A31+1</f>
        <v>27</v>
      </c>
      <c r="B32" s="104" t="s">
        <v>76</v>
      </c>
      <c r="C32" s="108"/>
      <c r="D32" s="110"/>
      <c r="E32" s="119">
        <f>E31+1</f>
        <v>27</v>
      </c>
      <c r="F32" s="120" t="s">
        <v>74</v>
      </c>
      <c r="G32" s="115" t="s">
        <v>81</v>
      </c>
      <c r="H32" s="118"/>
      <c r="I32" s="90">
        <f>I31+1</f>
        <v>27</v>
      </c>
      <c r="J32" s="91" t="s">
        <v>78</v>
      </c>
      <c r="K32" s="96"/>
      <c r="L32" s="93">
        <f>IF(K32="ESPE",2*$D$1,IF(K32="espe",2*$D$1,0*$D$1))</f>
        <v>0</v>
      </c>
      <c r="M32" s="103">
        <f>M31+1</f>
        <v>27</v>
      </c>
      <c r="N32" s="104" t="s">
        <v>76</v>
      </c>
      <c r="O32" s="105" t="s">
        <v>81</v>
      </c>
      <c r="P32" s="110"/>
      <c r="Q32" s="90">
        <f>Q31+1</f>
        <v>27</v>
      </c>
      <c r="R32" s="91" t="s">
        <v>74</v>
      </c>
      <c r="S32" s="96"/>
      <c r="T32" s="93">
        <f>IF(S32="ESPE",2*$D$1,IF(S32="espe",2*$D$1,0*$D$1))</f>
        <v>0</v>
      </c>
      <c r="U32" s="103">
        <f>U31+1</f>
        <v>27</v>
      </c>
      <c r="V32" s="104" t="s">
        <v>80</v>
      </c>
      <c r="W32" s="105" t="s">
        <v>81</v>
      </c>
      <c r="X32" s="110"/>
      <c r="Y32" s="103">
        <f>Y31+1</f>
        <v>27</v>
      </c>
      <c r="Z32" s="104" t="s">
        <v>76</v>
      </c>
      <c r="AA32" s="105"/>
      <c r="AB32" s="110"/>
      <c r="AC32" s="90">
        <f>AC31+1</f>
        <v>27</v>
      </c>
      <c r="AD32" s="91" t="s">
        <v>74</v>
      </c>
      <c r="AE32" s="101"/>
      <c r="AF32" s="93">
        <f>IF(AE32="ESPE",$D$1,IF(AE32="espe",$D$1,0*$D$1))</f>
        <v>0</v>
      </c>
      <c r="AG32" s="90">
        <f>AG31+1</f>
        <v>27</v>
      </c>
      <c r="AH32" s="91" t="s">
        <v>78</v>
      </c>
      <c r="AI32" s="101"/>
      <c r="AJ32" s="93">
        <f>IF(AI32="ESPE",$D$1,IF(AI32="espe",$D$1,0*$D$1))</f>
        <v>0</v>
      </c>
      <c r="AK32" s="90">
        <f>AK31+1</f>
        <v>27</v>
      </c>
      <c r="AL32" s="91" t="s">
        <v>79</v>
      </c>
      <c r="AM32" s="96"/>
      <c r="AN32" s="93">
        <f>IF(AM32="ESPE",$D$1,IF(AM32="espe",$D$1,0*$D$1))</f>
        <v>0</v>
      </c>
      <c r="AO32" s="113">
        <f>AO31+1</f>
        <v>27</v>
      </c>
      <c r="AP32" s="114" t="s">
        <v>74</v>
      </c>
      <c r="AQ32" s="115" t="s">
        <v>81</v>
      </c>
      <c r="AR32" s="118"/>
    </row>
    <row r="33" spans="1:44" ht="12.75">
      <c r="A33" s="90">
        <f>A32+1</f>
        <v>28</v>
      </c>
      <c r="B33" s="91" t="s">
        <v>79</v>
      </c>
      <c r="C33" s="121"/>
      <c r="D33" s="93">
        <f>IF(C33="ESPE",3*$D$1,IF(C33="espe",3*$D$1,0*$D$1))</f>
        <v>0</v>
      </c>
      <c r="E33" s="119">
        <f>E32+1</f>
        <v>28</v>
      </c>
      <c r="F33" s="120" t="s">
        <v>74</v>
      </c>
      <c r="G33" s="115" t="s">
        <v>81</v>
      </c>
      <c r="H33" s="118"/>
      <c r="I33" s="103">
        <f>I32+1</f>
        <v>28</v>
      </c>
      <c r="J33" s="104" t="s">
        <v>80</v>
      </c>
      <c r="K33" s="109"/>
      <c r="L33" s="110"/>
      <c r="M33" s="113">
        <f>M32+1</f>
        <v>28</v>
      </c>
      <c r="N33" s="114" t="s">
        <v>79</v>
      </c>
      <c r="O33" s="115" t="s">
        <v>81</v>
      </c>
      <c r="P33" s="118"/>
      <c r="Q33" s="90">
        <f>Q32+1</f>
        <v>28</v>
      </c>
      <c r="R33" s="91" t="s">
        <v>75</v>
      </c>
      <c r="S33" s="96"/>
      <c r="T33" s="93">
        <f>IF(S33="ESPE",2*$D$1,IF(S33="espe",2*$D$1,0*$D$1))</f>
        <v>0</v>
      </c>
      <c r="U33" s="103">
        <f>U32+1</f>
        <v>28</v>
      </c>
      <c r="V33" s="104" t="s">
        <v>76</v>
      </c>
      <c r="W33" s="105" t="s">
        <v>81</v>
      </c>
      <c r="X33" s="110"/>
      <c r="Y33" s="97">
        <f>Y32+1</f>
        <v>28</v>
      </c>
      <c r="Z33" s="98" t="s">
        <v>79</v>
      </c>
      <c r="AA33" s="99" t="s">
        <v>77</v>
      </c>
      <c r="AB33" s="100"/>
      <c r="AC33" s="90">
        <f>AC32+1</f>
        <v>28</v>
      </c>
      <c r="AD33" s="91" t="s">
        <v>75</v>
      </c>
      <c r="AE33" s="101"/>
      <c r="AF33" s="93">
        <f>IF(AE33="ESPE",$D$1,IF(AE33="espe",$D$1,0*$D$1))</f>
        <v>0</v>
      </c>
      <c r="AG33" s="103">
        <f>AG32+1</f>
        <v>28</v>
      </c>
      <c r="AH33" s="104" t="s">
        <v>80</v>
      </c>
      <c r="AI33" s="105"/>
      <c r="AJ33" s="110"/>
      <c r="AK33" s="90">
        <f>AK32+1</f>
        <v>28</v>
      </c>
      <c r="AL33" s="91" t="s">
        <v>74</v>
      </c>
      <c r="AM33" s="96"/>
      <c r="AN33" s="93">
        <f>IF(AM33="ESPE",$D$1,IF(AM33="espe",$D$1,0*$D$1))</f>
        <v>0</v>
      </c>
      <c r="AO33" s="113">
        <f>AO32+1</f>
        <v>28</v>
      </c>
      <c r="AP33" s="114" t="s">
        <v>75</v>
      </c>
      <c r="AQ33" s="115" t="s">
        <v>81</v>
      </c>
      <c r="AR33" s="118"/>
    </row>
    <row r="34" spans="1:44" ht="12.75">
      <c r="A34" s="90">
        <f>A33+1</f>
        <v>29</v>
      </c>
      <c r="B34" s="91" t="s">
        <v>74</v>
      </c>
      <c r="C34" s="121"/>
      <c r="D34" s="93">
        <f>IF(C34="ESPE",3*$D$1,IF(C34="espe",3*$D$1,0*$D$1))</f>
        <v>0</v>
      </c>
      <c r="E34" s="119">
        <f>E33+1</f>
        <v>29</v>
      </c>
      <c r="F34" s="120" t="s">
        <v>75</v>
      </c>
      <c r="G34" s="115" t="s">
        <v>81</v>
      </c>
      <c r="H34" s="118"/>
      <c r="I34" s="103">
        <f>I33+1</f>
        <v>29</v>
      </c>
      <c r="J34" s="104" t="s">
        <v>76</v>
      </c>
      <c r="K34" s="109"/>
      <c r="L34" s="110"/>
      <c r="M34" s="113">
        <f>M33+1</f>
        <v>29</v>
      </c>
      <c r="N34" s="114" t="s">
        <v>74</v>
      </c>
      <c r="O34" s="115" t="s">
        <v>81</v>
      </c>
      <c r="P34" s="118"/>
      <c r="Q34" s="90">
        <f>Q33+1</f>
        <v>29</v>
      </c>
      <c r="R34" s="91" t="s">
        <v>78</v>
      </c>
      <c r="S34" s="96"/>
      <c r="T34" s="93">
        <f>IF(S34="ESPE",2*$D$1,IF(S34="espe",2*$D$1,0*$D$1))</f>
        <v>0</v>
      </c>
      <c r="U34" s="122">
        <f>U33+1</f>
        <v>29</v>
      </c>
      <c r="V34" s="123" t="s">
        <v>79</v>
      </c>
      <c r="W34" s="124"/>
      <c r="X34" s="125">
        <f>IF(W34="ESPE",2*$D$1,IF(W34="espe",2*$D$1,0*$D$1))</f>
        <v>0</v>
      </c>
      <c r="Y34" s="90">
        <f>Y33+1</f>
        <v>29</v>
      </c>
      <c r="Z34" s="91" t="s">
        <v>74</v>
      </c>
      <c r="AA34" s="96"/>
      <c r="AB34" s="93">
        <f>IF(AA34="ESPE",$D$1,IF(AA34="espe",$D$1,0*$D$1))</f>
        <v>0</v>
      </c>
      <c r="AC34" s="90">
        <f>AC33+1</f>
        <v>29</v>
      </c>
      <c r="AD34" s="91" t="s">
        <v>78</v>
      </c>
      <c r="AE34" s="101"/>
      <c r="AF34" s="93">
        <f>IF(AE34="ESPE",$D$1,IF(AE34="espe",$D$1,0*$D$1))</f>
        <v>0</v>
      </c>
      <c r="AG34" s="103">
        <f>AG33+1</f>
        <v>29</v>
      </c>
      <c r="AH34" s="104" t="s">
        <v>76</v>
      </c>
      <c r="AI34" s="105"/>
      <c r="AJ34" s="110"/>
      <c r="AK34" s="90">
        <f>AK33+1</f>
        <v>29</v>
      </c>
      <c r="AL34" s="91" t="s">
        <v>74</v>
      </c>
      <c r="AM34" s="96"/>
      <c r="AN34" s="93">
        <f>IF(AM34="ESPE",$D$1,IF(AM34="espe",$D$1,0*$D$1))</f>
        <v>0</v>
      </c>
      <c r="AO34" s="113">
        <f>AO33+1</f>
        <v>29</v>
      </c>
      <c r="AP34" s="114" t="s">
        <v>78</v>
      </c>
      <c r="AQ34" s="115" t="s">
        <v>81</v>
      </c>
      <c r="AR34" s="118"/>
    </row>
    <row r="35" spans="1:44" ht="12.75">
      <c r="A35" s="122">
        <f>A34+1</f>
        <v>30</v>
      </c>
      <c r="B35" s="123" t="s">
        <v>74</v>
      </c>
      <c r="C35" s="126"/>
      <c r="D35" s="125">
        <f>IF(C35="ESPE",3*$D$1,IF(C35="espe",3*$D$1,0*$D$1))</f>
        <v>0</v>
      </c>
      <c r="E35" s="119">
        <f>E34+1</f>
        <v>30</v>
      </c>
      <c r="F35" s="120" t="s">
        <v>78</v>
      </c>
      <c r="G35" s="115" t="s">
        <v>81</v>
      </c>
      <c r="H35" s="118"/>
      <c r="I35" s="122">
        <f>I34+1</f>
        <v>30</v>
      </c>
      <c r="J35" s="123" t="s">
        <v>79</v>
      </c>
      <c r="K35" s="127"/>
      <c r="L35" s="125">
        <f>IF(K35="ESPE",2*$D$1,IF(K35="espe",2*$D$1,0*$D$1))</f>
        <v>0</v>
      </c>
      <c r="M35" s="113">
        <f>M34+1</f>
        <v>30</v>
      </c>
      <c r="N35" s="114" t="s">
        <v>74</v>
      </c>
      <c r="O35" s="115" t="s">
        <v>81</v>
      </c>
      <c r="P35" s="118"/>
      <c r="Q35" s="103">
        <f>Q34+1</f>
        <v>30</v>
      </c>
      <c r="R35" s="104" t="s">
        <v>80</v>
      </c>
      <c r="S35" s="105"/>
      <c r="T35" s="110"/>
      <c r="Y35" s="90">
        <f>Y34+1</f>
        <v>30</v>
      </c>
      <c r="Z35" s="91" t="s">
        <v>74</v>
      </c>
      <c r="AA35" s="96"/>
      <c r="AB35" s="93">
        <f>IF(AA35="ESPE",$D$1,IF(AA35="espe",$D$1,0*$D$1))</f>
        <v>0</v>
      </c>
      <c r="AC35" s="128">
        <f>AC34+1</f>
        <v>30</v>
      </c>
      <c r="AD35" s="129" t="s">
        <v>80</v>
      </c>
      <c r="AE35" s="130"/>
      <c r="AF35" s="131"/>
      <c r="AG35" s="90">
        <f>AG34+1</f>
        <v>30</v>
      </c>
      <c r="AH35" s="91" t="s">
        <v>79</v>
      </c>
      <c r="AI35" s="101"/>
      <c r="AJ35" s="93">
        <f>IF(AI35="ESPE",$D$1,IF(AI35="espe",$D$1,0*$D$1))</f>
        <v>0</v>
      </c>
      <c r="AK35" s="122">
        <f>AK34+1</f>
        <v>30</v>
      </c>
      <c r="AL35" s="123" t="s">
        <v>75</v>
      </c>
      <c r="AM35" s="127"/>
      <c r="AN35" s="125">
        <f>IF(AM35="ESPE",$D$1,IF(AM35="espe",$D$1,0*$D$1))</f>
        <v>0</v>
      </c>
      <c r="AO35" s="103">
        <f>AO34+1</f>
        <v>30</v>
      </c>
      <c r="AP35" s="104" t="s">
        <v>80</v>
      </c>
      <c r="AQ35" s="105" t="s">
        <v>81</v>
      </c>
      <c r="AR35" s="110"/>
    </row>
    <row r="36" spans="5:44" ht="12.75">
      <c r="E36" s="132">
        <f>E35+1</f>
        <v>31</v>
      </c>
      <c r="F36" s="133" t="s">
        <v>80</v>
      </c>
      <c r="G36" s="134" t="s">
        <v>81</v>
      </c>
      <c r="H36" s="135"/>
      <c r="M36" s="136">
        <f>M35+1</f>
        <v>31</v>
      </c>
      <c r="N36" s="137" t="s">
        <v>75</v>
      </c>
      <c r="O36" s="134" t="s">
        <v>81</v>
      </c>
      <c r="P36" s="135"/>
      <c r="Q36" s="128">
        <f>Q35+1</f>
        <v>31</v>
      </c>
      <c r="R36" s="129" t="s">
        <v>76</v>
      </c>
      <c r="S36" s="130"/>
      <c r="T36" s="131"/>
      <c r="Y36" s="122">
        <f>Y35+1</f>
        <v>31</v>
      </c>
      <c r="Z36" s="123" t="s">
        <v>75</v>
      </c>
      <c r="AA36" s="127"/>
      <c r="AB36" s="125">
        <f>IF(AA36="ESPE",$D$1,IF(AA36="espe",$D$1,0*$D$1))</f>
        <v>0</v>
      </c>
      <c r="AG36" s="122">
        <f>AG35+1</f>
        <v>31</v>
      </c>
      <c r="AH36" s="123" t="s">
        <v>74</v>
      </c>
      <c r="AI36" s="124"/>
      <c r="AJ36" s="125">
        <f>IF(AI36="ESPE",$D$1,IF(AI36="espe",$D$1,0*$D$1))</f>
        <v>0</v>
      </c>
      <c r="AO36" s="128">
        <f>AO35+1</f>
        <v>31</v>
      </c>
      <c r="AP36" s="129" t="s">
        <v>76</v>
      </c>
      <c r="AQ36" s="138" t="s">
        <v>81</v>
      </c>
      <c r="AR36" s="131"/>
    </row>
    <row r="37" ht="12.75"/>
    <row r="38" spans="1:44" s="142" customFormat="1" ht="19.5" customHeight="1">
      <c r="A38" s="139">
        <f>SUM(D6:D35)</f>
        <v>0</v>
      </c>
      <c r="B38" s="139"/>
      <c r="C38" s="139"/>
      <c r="D38" s="139"/>
      <c r="E38" s="139">
        <f>SUM(H6:H36)</f>
        <v>0</v>
      </c>
      <c r="F38" s="139"/>
      <c r="G38" s="139"/>
      <c r="H38" s="139"/>
      <c r="I38" s="139">
        <f>SUM(L6:L35)</f>
        <v>0</v>
      </c>
      <c r="J38" s="139"/>
      <c r="K38" s="139"/>
      <c r="L38" s="139"/>
      <c r="M38" s="139">
        <f>SUM(P6:P36)</f>
        <v>0</v>
      </c>
      <c r="N38" s="139"/>
      <c r="O38" s="139"/>
      <c r="P38" s="139"/>
      <c r="Q38" s="140">
        <f>SUM(T6:T36)</f>
        <v>0</v>
      </c>
      <c r="R38" s="140"/>
      <c r="S38" s="140"/>
      <c r="T38" s="140"/>
      <c r="U38" s="141">
        <f>SUM(X6:X34)</f>
        <v>0</v>
      </c>
      <c r="V38" s="141"/>
      <c r="W38" s="141"/>
      <c r="X38" s="141"/>
      <c r="Y38" s="139">
        <f>SUM(AB6:AB36)</f>
        <v>0</v>
      </c>
      <c r="Z38" s="139"/>
      <c r="AA38" s="139"/>
      <c r="AB38" s="139"/>
      <c r="AC38" s="139">
        <f>SUM(AF6:AF35)</f>
        <v>0</v>
      </c>
      <c r="AD38" s="139"/>
      <c r="AE38" s="139"/>
      <c r="AF38" s="139"/>
      <c r="AG38" s="139">
        <f>SUM(AJ6:AJ36)</f>
        <v>0</v>
      </c>
      <c r="AH38" s="139"/>
      <c r="AI38" s="139"/>
      <c r="AJ38" s="139"/>
      <c r="AK38" s="139">
        <f>SUM(AN6:AN35)</f>
        <v>0</v>
      </c>
      <c r="AL38" s="139"/>
      <c r="AM38" s="139"/>
      <c r="AN38" s="139"/>
      <c r="AO38" s="139">
        <f>SUM(AR6:AR36)</f>
        <v>0</v>
      </c>
      <c r="AP38" s="139"/>
      <c r="AQ38" s="139"/>
      <c r="AR38" s="139"/>
    </row>
  </sheetData>
  <sheetProtection password="C55E" sheet="1"/>
  <mergeCells count="36">
    <mergeCell ref="A1:C1"/>
    <mergeCell ref="A2:C2"/>
    <mergeCell ref="D2:F2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38:D38"/>
    <mergeCell ref="E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AO38:AR3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38"/>
  <sheetViews>
    <sheetView showRowColHeaders="0" workbookViewId="0" topLeftCell="A1">
      <selection activeCell="K12" sqref="K12"/>
    </sheetView>
  </sheetViews>
  <sheetFormatPr defaultColWidth="12.57421875" defaultRowHeight="19.5" customHeight="1"/>
  <cols>
    <col min="1" max="2" width="5.140625" style="40" customWidth="1"/>
    <col min="3" max="3" width="10.140625" style="40" customWidth="1"/>
    <col min="4" max="4" width="7.28125" style="72" customWidth="1"/>
    <col min="5" max="6" width="5.140625" style="40" customWidth="1"/>
    <col min="7" max="7" width="10.140625" style="73" customWidth="1"/>
    <col min="8" max="8" width="7.28125" style="72" customWidth="1"/>
    <col min="9" max="10" width="5.140625" style="40" customWidth="1"/>
    <col min="11" max="11" width="10.140625" style="73" customWidth="1"/>
    <col min="12" max="12" width="7.28125" style="72" customWidth="1"/>
    <col min="13" max="14" width="5.140625" style="40" customWidth="1"/>
    <col min="15" max="15" width="10.140625" style="73" customWidth="1"/>
    <col min="16" max="16" width="7.28125" style="72" customWidth="1"/>
    <col min="17" max="18" width="5.140625" style="74" customWidth="1"/>
    <col min="19" max="19" width="10.140625" style="75" customWidth="1"/>
    <col min="20" max="20" width="7.28125" style="72" customWidth="1"/>
    <col min="21" max="22" width="5.140625" style="40" customWidth="1"/>
    <col min="23" max="23" width="10.140625" style="75" customWidth="1"/>
    <col min="24" max="24" width="7.28125" style="72" customWidth="1"/>
    <col min="25" max="26" width="5.140625" style="40" customWidth="1"/>
    <col min="27" max="27" width="10.140625" style="75" customWidth="1"/>
    <col min="28" max="28" width="7.28125" style="72" customWidth="1"/>
    <col min="29" max="30" width="5.140625" style="40" customWidth="1"/>
    <col min="31" max="31" width="10.140625" style="75" customWidth="1"/>
    <col min="32" max="32" width="7.28125" style="72" customWidth="1"/>
    <col min="33" max="34" width="5.140625" style="40" customWidth="1"/>
    <col min="35" max="35" width="10.140625" style="75" customWidth="1"/>
    <col min="36" max="36" width="7.28125" style="72" customWidth="1"/>
    <col min="37" max="38" width="5.140625" style="40" customWidth="1"/>
    <col min="39" max="39" width="10.140625" style="75" customWidth="1"/>
    <col min="40" max="40" width="7.28125" style="72" customWidth="1"/>
    <col min="41" max="42" width="5.140625" style="40" customWidth="1"/>
    <col min="43" max="43" width="10.140625" style="75" customWidth="1"/>
    <col min="44" max="44" width="7.28125" style="72" customWidth="1"/>
    <col min="45" max="16384" width="11.57421875" style="0" customWidth="1"/>
  </cols>
  <sheetData>
    <row r="1" spans="1:44" s="81" customFormat="1" ht="12.75">
      <c r="A1" s="61" t="s">
        <v>58</v>
      </c>
      <c r="B1" s="61"/>
      <c r="C1" s="61"/>
      <c r="D1" s="76">
        <v>9.4</v>
      </c>
      <c r="E1" s="77"/>
      <c r="F1" s="77"/>
      <c r="G1" s="78"/>
      <c r="H1" s="79"/>
      <c r="I1" s="77"/>
      <c r="J1" s="77"/>
      <c r="K1" s="78"/>
      <c r="L1" s="79"/>
      <c r="M1" s="77"/>
      <c r="N1" s="77"/>
      <c r="O1" s="78"/>
      <c r="P1" s="79"/>
      <c r="Q1" s="77"/>
      <c r="R1" s="77"/>
      <c r="S1" s="80"/>
      <c r="T1" s="79"/>
      <c r="U1" s="77"/>
      <c r="V1" s="77"/>
      <c r="W1" s="80"/>
      <c r="X1" s="79"/>
      <c r="Y1" s="77"/>
      <c r="Z1" s="77"/>
      <c r="AA1" s="80"/>
      <c r="AB1" s="79"/>
      <c r="AC1" s="77"/>
      <c r="AD1" s="77"/>
      <c r="AE1" s="80"/>
      <c r="AF1" s="79"/>
      <c r="AG1" s="77"/>
      <c r="AH1" s="77"/>
      <c r="AI1" s="80"/>
      <c r="AJ1" s="79"/>
      <c r="AK1" s="77"/>
      <c r="AL1" s="77"/>
      <c r="AM1" s="80"/>
      <c r="AN1" s="79"/>
      <c r="AO1" s="77"/>
      <c r="AP1" s="77"/>
      <c r="AQ1" s="80"/>
      <c r="AR1" s="79"/>
    </row>
    <row r="2" spans="1:44" s="81" customFormat="1" ht="12.75">
      <c r="A2" s="82" t="s">
        <v>59</v>
      </c>
      <c r="B2" s="82"/>
      <c r="C2" s="82"/>
      <c r="D2" s="83">
        <f>A38+E38+I38+M38+Q38+U38+Y38+AC38+AG38+AK38+AO38</f>
        <v>0</v>
      </c>
      <c r="E2" s="83"/>
      <c r="F2" s="83"/>
      <c r="G2" s="78"/>
      <c r="H2" s="79"/>
      <c r="I2" s="77"/>
      <c r="J2" s="77"/>
      <c r="K2" s="78"/>
      <c r="L2" s="79"/>
      <c r="M2" s="77"/>
      <c r="N2" s="77"/>
      <c r="O2" s="78"/>
      <c r="P2" s="79"/>
      <c r="Q2" s="77"/>
      <c r="R2" s="77"/>
      <c r="S2" s="80"/>
      <c r="T2" s="79"/>
      <c r="U2" s="77"/>
      <c r="V2" s="77"/>
      <c r="W2" s="80"/>
      <c r="X2" s="79"/>
      <c r="Y2" s="77"/>
      <c r="Z2" s="77"/>
      <c r="AA2" s="80"/>
      <c r="AB2" s="79"/>
      <c r="AC2" s="77"/>
      <c r="AD2" s="77"/>
      <c r="AE2" s="80"/>
      <c r="AF2" s="79"/>
      <c r="AG2" s="77"/>
      <c r="AH2" s="77"/>
      <c r="AI2" s="80"/>
      <c r="AJ2" s="79"/>
      <c r="AK2" s="77"/>
      <c r="AL2" s="77"/>
      <c r="AM2" s="80"/>
      <c r="AN2" s="79"/>
      <c r="AO2" s="77"/>
      <c r="AP2" s="77"/>
      <c r="AQ2" s="80"/>
      <c r="AR2" s="79"/>
    </row>
    <row r="3" ht="12.75">
      <c r="B3" s="84"/>
    </row>
    <row r="4" spans="1:44" s="87" customFormat="1" ht="12.75">
      <c r="A4" s="85" t="s">
        <v>60</v>
      </c>
      <c r="B4" s="85"/>
      <c r="C4" s="85"/>
      <c r="D4" s="85"/>
      <c r="E4" s="86" t="s">
        <v>61</v>
      </c>
      <c r="F4" s="86"/>
      <c r="G4" s="86"/>
      <c r="H4" s="86"/>
      <c r="I4" s="86" t="s">
        <v>62</v>
      </c>
      <c r="J4" s="86"/>
      <c r="K4" s="86"/>
      <c r="L4" s="86"/>
      <c r="M4" s="86" t="s">
        <v>63</v>
      </c>
      <c r="N4" s="86"/>
      <c r="O4" s="86"/>
      <c r="P4" s="86"/>
      <c r="Q4" s="85" t="s">
        <v>64</v>
      </c>
      <c r="R4" s="85"/>
      <c r="S4" s="85"/>
      <c r="T4" s="85"/>
      <c r="U4" s="85" t="s">
        <v>65</v>
      </c>
      <c r="V4" s="85"/>
      <c r="W4" s="85"/>
      <c r="X4" s="85"/>
      <c r="Y4" s="85" t="s">
        <v>66</v>
      </c>
      <c r="Z4" s="85"/>
      <c r="AA4" s="85"/>
      <c r="AB4" s="85"/>
      <c r="AC4" s="85" t="s">
        <v>67</v>
      </c>
      <c r="AD4" s="85"/>
      <c r="AE4" s="85"/>
      <c r="AF4" s="85"/>
      <c r="AG4" s="85" t="s">
        <v>68</v>
      </c>
      <c r="AH4" s="85"/>
      <c r="AI4" s="85"/>
      <c r="AJ4" s="85"/>
      <c r="AK4" s="85" t="s">
        <v>69</v>
      </c>
      <c r="AL4" s="85"/>
      <c r="AM4" s="85"/>
      <c r="AN4" s="85"/>
      <c r="AO4" s="85" t="s">
        <v>70</v>
      </c>
      <c r="AP4" s="85"/>
      <c r="AQ4" s="85"/>
      <c r="AR4" s="85"/>
    </row>
    <row r="5" spans="1:44" s="89" customFormat="1" ht="12.75">
      <c r="A5" s="88" t="s">
        <v>71</v>
      </c>
      <c r="B5" s="88"/>
      <c r="C5" s="88"/>
      <c r="D5" s="88"/>
      <c r="E5" s="88" t="s">
        <v>72</v>
      </c>
      <c r="F5" s="88"/>
      <c r="G5" s="88"/>
      <c r="H5" s="88"/>
      <c r="I5" s="88" t="s">
        <v>72</v>
      </c>
      <c r="J5" s="88"/>
      <c r="K5" s="88"/>
      <c r="L5" s="88"/>
      <c r="M5" s="88" t="s">
        <v>72</v>
      </c>
      <c r="N5" s="88"/>
      <c r="O5" s="88"/>
      <c r="P5" s="88"/>
      <c r="Q5" s="88" t="s">
        <v>72</v>
      </c>
      <c r="R5" s="88"/>
      <c r="S5" s="88"/>
      <c r="T5" s="88"/>
      <c r="U5" s="88" t="s">
        <v>72</v>
      </c>
      <c r="V5" s="88"/>
      <c r="W5" s="88"/>
      <c r="X5" s="88"/>
      <c r="Y5" s="88" t="s">
        <v>73</v>
      </c>
      <c r="Z5" s="88"/>
      <c r="AA5" s="88"/>
      <c r="AB5" s="88"/>
      <c r="AC5" s="88" t="s">
        <v>73</v>
      </c>
      <c r="AD5" s="88"/>
      <c r="AE5" s="88"/>
      <c r="AF5" s="88"/>
      <c r="AG5" s="88" t="s">
        <v>73</v>
      </c>
      <c r="AH5" s="88"/>
      <c r="AI5" s="88"/>
      <c r="AJ5" s="88"/>
      <c r="AK5" s="88" t="s">
        <v>73</v>
      </c>
      <c r="AL5" s="88"/>
      <c r="AM5" s="88"/>
      <c r="AN5" s="88"/>
      <c r="AO5" s="88" t="s">
        <v>73</v>
      </c>
      <c r="AP5" s="88"/>
      <c r="AQ5" s="88"/>
      <c r="AR5" s="88"/>
    </row>
    <row r="6" spans="1:44" ht="12.75">
      <c r="A6" s="90">
        <v>1</v>
      </c>
      <c r="B6" s="91" t="s">
        <v>74</v>
      </c>
      <c r="C6" s="92"/>
      <c r="D6" s="93">
        <f>IF(C6="ESPE",3*$D$1,IF(C6="espe",3*$D$1,0*$D$1))</f>
        <v>0</v>
      </c>
      <c r="E6" s="94">
        <v>1</v>
      </c>
      <c r="F6" s="95" t="s">
        <v>75</v>
      </c>
      <c r="G6" s="96"/>
      <c r="H6" s="93">
        <f>IF(G6="ESPE",2*$D$1,IF(G6="espe",2*$D$1,0*$D$1))</f>
        <v>0</v>
      </c>
      <c r="I6" s="97">
        <v>1</v>
      </c>
      <c r="J6" s="98" t="s">
        <v>76</v>
      </c>
      <c r="K6" s="99" t="s">
        <v>77</v>
      </c>
      <c r="L6" s="100"/>
      <c r="M6" s="90">
        <v>1</v>
      </c>
      <c r="N6" s="91" t="s">
        <v>74</v>
      </c>
      <c r="O6" s="96"/>
      <c r="P6" s="93">
        <f>IF(O6="ESPE",2*$D$1,IF(O6="espe",2*$D$1,0*$D$1))</f>
        <v>0</v>
      </c>
      <c r="Q6" s="97">
        <v>1</v>
      </c>
      <c r="R6" s="98" t="s">
        <v>78</v>
      </c>
      <c r="S6" s="99" t="s">
        <v>77</v>
      </c>
      <c r="T6" s="100"/>
      <c r="U6" s="90">
        <v>1</v>
      </c>
      <c r="V6" s="91" t="s">
        <v>79</v>
      </c>
      <c r="W6" s="96"/>
      <c r="X6" s="93">
        <f>IF(W6="ESPE",2*$D$1,IF(W6="espe",2*$D$1,0*$D$1))</f>
        <v>0</v>
      </c>
      <c r="Y6" s="90">
        <v>1</v>
      </c>
      <c r="Z6" s="91" t="s">
        <v>74</v>
      </c>
      <c r="AA6" s="101"/>
      <c r="AB6" s="93">
        <f>IF(AA6="ESPE",$D$1,IF(AA6="espe",$D$1,0*$D$1))</f>
        <v>0</v>
      </c>
      <c r="AC6" s="90">
        <v>1</v>
      </c>
      <c r="AD6" s="91" t="s">
        <v>78</v>
      </c>
      <c r="AE6" s="102"/>
      <c r="AF6" s="93">
        <f>IF(AE6="ESPE",$D$1,IF(AE6="espe",$D$1,0*$D$1))</f>
        <v>0</v>
      </c>
      <c r="AG6" s="97">
        <v>1</v>
      </c>
      <c r="AH6" s="98" t="s">
        <v>76</v>
      </c>
      <c r="AI6" s="99" t="s">
        <v>77</v>
      </c>
      <c r="AJ6" s="100"/>
      <c r="AK6" s="90">
        <v>1</v>
      </c>
      <c r="AL6" s="91" t="s">
        <v>74</v>
      </c>
      <c r="AM6" s="101"/>
      <c r="AN6" s="93">
        <f>IF(AM6="ESPE",$D$1,IF(AM6="espe",$D$1,0*$D$1))</f>
        <v>0</v>
      </c>
      <c r="AO6" s="90">
        <v>1</v>
      </c>
      <c r="AP6" s="91" t="s">
        <v>78</v>
      </c>
      <c r="AQ6" s="96"/>
      <c r="AR6" s="93">
        <f>IF(AQ6="ESPE",$D$1,IF(AQ6="espe",$D$1,0*$D$1))</f>
        <v>0</v>
      </c>
    </row>
    <row r="7" spans="1:44" ht="12.75">
      <c r="A7" s="90">
        <f>A6+1</f>
        <v>2</v>
      </c>
      <c r="B7" s="91" t="s">
        <v>74</v>
      </c>
      <c r="C7" s="92"/>
      <c r="D7" s="93">
        <f>IF(C7="ESPE",3*$D$1,IF(C7="espe",3*$D$1,0*$D$1))</f>
        <v>0</v>
      </c>
      <c r="E7" s="94">
        <f>E6+1</f>
        <v>2</v>
      </c>
      <c r="F7" s="95" t="s">
        <v>78</v>
      </c>
      <c r="G7" s="96"/>
      <c r="H7" s="93">
        <f>IF(G7="ESPE",2*$D$1,IF(G7="espe",2*$D$1,0*$D$1))</f>
        <v>0</v>
      </c>
      <c r="I7" s="90">
        <f>I6+1</f>
        <v>2</v>
      </c>
      <c r="J7" s="91" t="s">
        <v>79</v>
      </c>
      <c r="K7" s="101"/>
      <c r="L7" s="93">
        <f>IF(K7="ESPE",2*$D$1,IF(K7="espe",2*$D$1,0*$D$1))</f>
        <v>0</v>
      </c>
      <c r="M7" s="90">
        <f>M6+1</f>
        <v>2</v>
      </c>
      <c r="N7" s="91" t="s">
        <v>74</v>
      </c>
      <c r="O7" s="96"/>
      <c r="P7" s="93">
        <f>IF(O7="ESPE",2*$D$1,IF(O7="espe",2*$D$1,0*$D$1))</f>
        <v>0</v>
      </c>
      <c r="Q7" s="103">
        <f>Q6+1</f>
        <v>2</v>
      </c>
      <c r="R7" s="104" t="s">
        <v>80</v>
      </c>
      <c r="S7" s="105" t="s">
        <v>81</v>
      </c>
      <c r="T7" s="106"/>
      <c r="U7" s="90">
        <f>U6+1</f>
        <v>2</v>
      </c>
      <c r="V7" s="91" t="s">
        <v>74</v>
      </c>
      <c r="W7" s="96"/>
      <c r="X7" s="93">
        <f>IF(W7="ESPE",2*$D$1,IF(W7="espe",2*$D$1,0*$D$1))</f>
        <v>0</v>
      </c>
      <c r="Y7" s="90">
        <f>Y6+1</f>
        <v>2</v>
      </c>
      <c r="Z7" s="91" t="s">
        <v>74</v>
      </c>
      <c r="AA7" s="101"/>
      <c r="AB7" s="93">
        <f>IF(AA7="ESPE",$D$1,IF(AA7="espe",$D$1,0*$D$1))</f>
        <v>0</v>
      </c>
      <c r="AC7" s="103">
        <f>AC6+1</f>
        <v>2</v>
      </c>
      <c r="AD7" s="104" t="s">
        <v>80</v>
      </c>
      <c r="AE7" s="105"/>
      <c r="AF7" s="106"/>
      <c r="AG7" s="90">
        <f>AG6+1</f>
        <v>2</v>
      </c>
      <c r="AH7" s="91" t="s">
        <v>79</v>
      </c>
      <c r="AI7" s="101"/>
      <c r="AJ7" s="93">
        <f>IF(AI7="ESPE",$D$1,IF(AI7="espe",$D$1,0*$D$1))</f>
        <v>0</v>
      </c>
      <c r="AK7" s="90">
        <f>AK6+1</f>
        <v>2</v>
      </c>
      <c r="AL7" s="91" t="s">
        <v>75</v>
      </c>
      <c r="AM7" s="101"/>
      <c r="AN7" s="93">
        <f>IF(AM7="ESPE",$D$1,IF(AM7="espe",$D$1,0*$D$1))</f>
        <v>0</v>
      </c>
      <c r="AO7" s="103">
        <f>AO6+1</f>
        <v>2</v>
      </c>
      <c r="AP7" s="104" t="s">
        <v>80</v>
      </c>
      <c r="AQ7" s="105"/>
      <c r="AR7" s="106"/>
    </row>
    <row r="8" spans="1:44" ht="12.75">
      <c r="A8" s="90">
        <f>A7+1</f>
        <v>3</v>
      </c>
      <c r="B8" s="91" t="s">
        <v>75</v>
      </c>
      <c r="C8" s="92"/>
      <c r="D8" s="93">
        <f>IF(C8="ESPE",3*$D$1,IF(C8="espe",3*$D$1,0*$D$1))</f>
        <v>0</v>
      </c>
      <c r="E8" s="107">
        <f>E7+1</f>
        <v>3</v>
      </c>
      <c r="F8" s="108" t="s">
        <v>80</v>
      </c>
      <c r="G8" s="109"/>
      <c r="H8" s="110"/>
      <c r="I8" s="90">
        <f>I7+1</f>
        <v>3</v>
      </c>
      <c r="J8" s="91" t="s">
        <v>74</v>
      </c>
      <c r="K8" s="101"/>
      <c r="L8" s="93">
        <f>IF(K8="ESPE",2*$D$1,IF(K8="espe",2*$D$1,0*$D$1))</f>
        <v>0</v>
      </c>
      <c r="M8" s="90">
        <f>M7+1</f>
        <v>3</v>
      </c>
      <c r="N8" s="91" t="s">
        <v>75</v>
      </c>
      <c r="O8" s="96"/>
      <c r="P8" s="93">
        <f>IF(O8="ESPE",2*$D$1,IF(O8="espe",2*$D$1,0*$D$1))</f>
        <v>0</v>
      </c>
      <c r="Q8" s="103">
        <f>Q7+1</f>
        <v>3</v>
      </c>
      <c r="R8" s="104" t="s">
        <v>76</v>
      </c>
      <c r="S8" s="105" t="s">
        <v>81</v>
      </c>
      <c r="T8" s="106"/>
      <c r="U8" s="90">
        <f>U7+1</f>
        <v>3</v>
      </c>
      <c r="V8" s="91" t="s">
        <v>74</v>
      </c>
      <c r="W8" s="96"/>
      <c r="X8" s="93">
        <f>IF(W8="ESPE",2*$D$1,IF(W8="espe",2*$D$1,0*$D$1))</f>
        <v>0</v>
      </c>
      <c r="Y8" s="90">
        <f>Y7+1</f>
        <v>3</v>
      </c>
      <c r="Z8" s="91" t="s">
        <v>75</v>
      </c>
      <c r="AA8" s="101"/>
      <c r="AB8" s="93">
        <f>IF(AA8="ESPE",$D$1,IF(AA8="espe",$D$1,0*$D$1))</f>
        <v>0</v>
      </c>
      <c r="AC8" s="103">
        <f>AC7+1</f>
        <v>3</v>
      </c>
      <c r="AD8" s="104" t="s">
        <v>76</v>
      </c>
      <c r="AE8" s="105"/>
      <c r="AF8" s="106"/>
      <c r="AG8" s="90">
        <f>AG7+1</f>
        <v>3</v>
      </c>
      <c r="AH8" s="91" t="s">
        <v>74</v>
      </c>
      <c r="AI8" s="101"/>
      <c r="AJ8" s="93">
        <f>IF(AI8="ESPE",$D$1,IF(AI8="espe",$D$1,0*$D$1))</f>
        <v>0</v>
      </c>
      <c r="AK8" s="90">
        <f>AK7+1</f>
        <v>3</v>
      </c>
      <c r="AL8" s="91" t="s">
        <v>78</v>
      </c>
      <c r="AM8" s="101"/>
      <c r="AN8" s="93">
        <f>IF(AM8="ESPE",$D$1,IF(AM8="espe",$D$1,0*$D$1))</f>
        <v>0</v>
      </c>
      <c r="AO8" s="103">
        <f>AO7+1</f>
        <v>3</v>
      </c>
      <c r="AP8" s="104" t="s">
        <v>76</v>
      </c>
      <c r="AQ8" s="105"/>
      <c r="AR8" s="106"/>
    </row>
    <row r="9" spans="1:44" ht="12.75">
      <c r="A9" s="90">
        <f>A8+1</f>
        <v>4</v>
      </c>
      <c r="B9" s="91" t="s">
        <v>78</v>
      </c>
      <c r="C9" s="92"/>
      <c r="D9" s="93">
        <f>IF(C9="ESPE",3*$D$1,IF(C9="espe",3*$D$1,0*$D$1))</f>
        <v>0</v>
      </c>
      <c r="E9" s="107">
        <f>E8+1</f>
        <v>4</v>
      </c>
      <c r="F9" s="108" t="s">
        <v>76</v>
      </c>
      <c r="G9" s="109"/>
      <c r="H9" s="110"/>
      <c r="I9" s="90">
        <f>I8+1</f>
        <v>4</v>
      </c>
      <c r="J9" s="91" t="s">
        <v>74</v>
      </c>
      <c r="K9" s="101"/>
      <c r="L9" s="93">
        <f>IF(K9="ESPE",2*$D$1,IF(K9="espe",2*$D$1,0*$D$1))</f>
        <v>0</v>
      </c>
      <c r="M9" s="90">
        <f>M8+1</f>
        <v>4</v>
      </c>
      <c r="N9" s="91" t="s">
        <v>78</v>
      </c>
      <c r="O9" s="96"/>
      <c r="P9" s="93">
        <f>IF(O9="ESPE",2*$D$1,IF(O9="espe",2*$D$1,0*$D$1))</f>
        <v>0</v>
      </c>
      <c r="Q9" s="90">
        <f>Q8+1</f>
        <v>4</v>
      </c>
      <c r="R9" s="91" t="s">
        <v>79</v>
      </c>
      <c r="S9" s="101"/>
      <c r="T9" s="93">
        <f>IF(S9="ESPE",2*$D$1,IF(S9="espe",2*$D$1,0*$D$1))</f>
        <v>0</v>
      </c>
      <c r="U9" s="90">
        <f>U8+1</f>
        <v>4</v>
      </c>
      <c r="V9" s="91" t="s">
        <v>75</v>
      </c>
      <c r="W9" s="96"/>
      <c r="X9" s="93">
        <f>IF(W9="ESPE",2*$D$1,IF(W9="espe",2*$D$1,0*$D$1))</f>
        <v>0</v>
      </c>
      <c r="Y9" s="90">
        <f>Y8+1</f>
        <v>4</v>
      </c>
      <c r="Z9" s="91" t="s">
        <v>78</v>
      </c>
      <c r="AA9" s="101"/>
      <c r="AB9" s="93">
        <f>IF(AA9="ESPE",$D$1,IF(AA9="espe",$D$1,0*$D$1))</f>
        <v>0</v>
      </c>
      <c r="AC9" s="113">
        <f>AC8+1</f>
        <v>4</v>
      </c>
      <c r="AD9" s="114" t="s">
        <v>79</v>
      </c>
      <c r="AE9" s="115" t="s">
        <v>81</v>
      </c>
      <c r="AF9" s="116"/>
      <c r="AG9" s="90">
        <f>AG8+1</f>
        <v>4</v>
      </c>
      <c r="AH9" s="91" t="s">
        <v>74</v>
      </c>
      <c r="AI9" s="101"/>
      <c r="AJ9" s="93">
        <f>IF(AI9="ESPE",$D$1,IF(AI9="espe",$D$1,0*$D$1))</f>
        <v>0</v>
      </c>
      <c r="AK9" s="103">
        <f>AK8+1</f>
        <v>4</v>
      </c>
      <c r="AL9" s="104" t="s">
        <v>80</v>
      </c>
      <c r="AM9" s="105"/>
      <c r="AN9" s="106"/>
      <c r="AO9" s="90">
        <f>AO8+1</f>
        <v>4</v>
      </c>
      <c r="AP9" s="91" t="s">
        <v>79</v>
      </c>
      <c r="AQ9" s="101"/>
      <c r="AR9" s="93">
        <f>IF(AQ9="ESPE",$D$1,IF(AQ9="espe",$D$1,0*$D$1))</f>
        <v>0</v>
      </c>
    </row>
    <row r="10" spans="1:44" ht="12.75">
      <c r="A10" s="103">
        <f>A9+1</f>
        <v>5</v>
      </c>
      <c r="B10" s="104" t="s">
        <v>80</v>
      </c>
      <c r="C10" s="108"/>
      <c r="D10" s="110"/>
      <c r="E10" s="94">
        <f>E9+1</f>
        <v>5</v>
      </c>
      <c r="F10" s="95" t="s">
        <v>79</v>
      </c>
      <c r="G10" s="96"/>
      <c r="H10" s="93">
        <f>IF(G10="ESPE",2*$D$1,IF(G10="espe",2*$D$1,0*$D$1))</f>
        <v>0</v>
      </c>
      <c r="I10" s="90">
        <f>I9+1</f>
        <v>5</v>
      </c>
      <c r="J10" s="91" t="s">
        <v>75</v>
      </c>
      <c r="K10" s="101"/>
      <c r="L10" s="93">
        <f>IF(K10="ESPE",2*$D$1,IF(K10="espe",2*$D$1,0*$D$1))</f>
        <v>0</v>
      </c>
      <c r="M10" s="103">
        <f>M9+1</f>
        <v>5</v>
      </c>
      <c r="N10" s="104" t="s">
        <v>80</v>
      </c>
      <c r="O10" s="109"/>
      <c r="P10" s="106"/>
      <c r="Q10" s="90">
        <f>Q9+1</f>
        <v>5</v>
      </c>
      <c r="R10" s="91" t="s">
        <v>74</v>
      </c>
      <c r="S10" s="101"/>
      <c r="T10" s="93">
        <f>IF(S10="ESPE",2*$D$1,IF(S10="espe",2*$D$1,0*$D$1))</f>
        <v>0</v>
      </c>
      <c r="U10" s="90">
        <f>U9+1</f>
        <v>5</v>
      </c>
      <c r="V10" s="91" t="s">
        <v>78</v>
      </c>
      <c r="W10" s="101"/>
      <c r="X10" s="93">
        <f>IF(W10="ESPE",2*$D$1,IF(W10="espe",2*$D$1,0*$D$1))</f>
        <v>0</v>
      </c>
      <c r="Y10" s="103">
        <f>Y9+1</f>
        <v>5</v>
      </c>
      <c r="Z10" s="104" t="s">
        <v>80</v>
      </c>
      <c r="AA10" s="105"/>
      <c r="AB10" s="106"/>
      <c r="AC10" s="113">
        <f>AC9+1</f>
        <v>5</v>
      </c>
      <c r="AD10" s="114" t="s">
        <v>74</v>
      </c>
      <c r="AE10" s="115" t="s">
        <v>81</v>
      </c>
      <c r="AF10" s="116"/>
      <c r="AG10" s="97">
        <f>AG9+1</f>
        <v>5</v>
      </c>
      <c r="AH10" s="98" t="s">
        <v>75</v>
      </c>
      <c r="AI10" s="99" t="s">
        <v>77</v>
      </c>
      <c r="AJ10" s="100"/>
      <c r="AK10" s="103">
        <f>AK9+1</f>
        <v>5</v>
      </c>
      <c r="AL10" s="104" t="s">
        <v>76</v>
      </c>
      <c r="AM10" s="105"/>
      <c r="AN10" s="106"/>
      <c r="AO10" s="90">
        <f>AO9+1</f>
        <v>5</v>
      </c>
      <c r="AP10" s="91" t="s">
        <v>74</v>
      </c>
      <c r="AQ10" s="101"/>
      <c r="AR10" s="93">
        <f>IF(AQ10="ESPE",$D$1,IF(AQ10="espe",$D$1,0*$D$1))</f>
        <v>0</v>
      </c>
    </row>
    <row r="11" spans="1:44" ht="12.75">
      <c r="A11" s="103">
        <f>A10+1</f>
        <v>6</v>
      </c>
      <c r="B11" s="104" t="s">
        <v>76</v>
      </c>
      <c r="C11" s="108"/>
      <c r="D11" s="110"/>
      <c r="E11" s="94">
        <f>E10+1</f>
        <v>6</v>
      </c>
      <c r="F11" s="95" t="s">
        <v>74</v>
      </c>
      <c r="G11" s="96"/>
      <c r="H11" s="93">
        <f>IF(G11="ESPE",2*$D$1,IF(G11="espe",2*$D$1,0*$D$1))</f>
        <v>0</v>
      </c>
      <c r="I11" s="90">
        <f>I10+1</f>
        <v>6</v>
      </c>
      <c r="J11" s="91" t="s">
        <v>78</v>
      </c>
      <c r="K11" s="101"/>
      <c r="L11" s="93">
        <f>IF(K11="ESPE",2*$D$1,IF(K11="espe",2*$D$1,0*$D$1))</f>
        <v>0</v>
      </c>
      <c r="M11" s="103">
        <f>M10+1</f>
        <v>6</v>
      </c>
      <c r="N11" s="104" t="s">
        <v>76</v>
      </c>
      <c r="O11" s="109"/>
      <c r="P11" s="106"/>
      <c r="Q11" s="90">
        <f>Q10+1</f>
        <v>6</v>
      </c>
      <c r="R11" s="91" t="s">
        <v>74</v>
      </c>
      <c r="S11" s="101"/>
      <c r="T11" s="93">
        <f>IF(S11="ESPE",2*$D$1,IF(S11="espe",2*$D$1,0*$D$1))</f>
        <v>0</v>
      </c>
      <c r="U11" s="103">
        <f>U10+1</f>
        <v>6</v>
      </c>
      <c r="V11" s="104" t="s">
        <v>80</v>
      </c>
      <c r="W11" s="105"/>
      <c r="X11" s="106"/>
      <c r="Y11" s="103">
        <f>Y10+1</f>
        <v>6</v>
      </c>
      <c r="Z11" s="104" t="s">
        <v>76</v>
      </c>
      <c r="AA11" s="105"/>
      <c r="AB11" s="106"/>
      <c r="AC11" s="113">
        <f>AC10+1</f>
        <v>6</v>
      </c>
      <c r="AD11" s="114" t="s">
        <v>74</v>
      </c>
      <c r="AE11" s="115" t="s">
        <v>81</v>
      </c>
      <c r="AF11" s="116"/>
      <c r="AG11" s="113">
        <f>AG10+1</f>
        <v>6</v>
      </c>
      <c r="AH11" s="114" t="s">
        <v>78</v>
      </c>
      <c r="AI11" s="115" t="s">
        <v>81</v>
      </c>
      <c r="AJ11" s="116"/>
      <c r="AK11" s="90">
        <f>AK10+1</f>
        <v>6</v>
      </c>
      <c r="AL11" s="91" t="s">
        <v>79</v>
      </c>
      <c r="AM11" s="101"/>
      <c r="AN11" s="93">
        <f>IF(AM11="ESPE",$D$1,IF(AM11="espe",$D$1,0*$D$1))</f>
        <v>0</v>
      </c>
      <c r="AO11" s="113">
        <f>AO10+1</f>
        <v>6</v>
      </c>
      <c r="AP11" s="114" t="s">
        <v>74</v>
      </c>
      <c r="AQ11" s="115" t="s">
        <v>81</v>
      </c>
      <c r="AR11" s="116"/>
    </row>
    <row r="12" spans="1:44" ht="12.75">
      <c r="A12" s="90">
        <f>A11+1</f>
        <v>7</v>
      </c>
      <c r="B12" s="91" t="s">
        <v>79</v>
      </c>
      <c r="C12" s="92"/>
      <c r="D12" s="93">
        <f>IF(C12="ESPE",3*$D$1,IF(C12="espe",3*$D$1,0*$D$1))</f>
        <v>0</v>
      </c>
      <c r="E12" s="94">
        <f>E11+1</f>
        <v>7</v>
      </c>
      <c r="F12" s="95" t="s">
        <v>74</v>
      </c>
      <c r="G12" s="96"/>
      <c r="H12" s="93">
        <f>IF(G12="ESPE",2*$D$1,IF(G12="espe",2*$D$1,0*$D$1))</f>
        <v>0</v>
      </c>
      <c r="I12" s="103">
        <f>I11+1</f>
        <v>7</v>
      </c>
      <c r="J12" s="104" t="s">
        <v>80</v>
      </c>
      <c r="K12" s="109"/>
      <c r="L12" s="110"/>
      <c r="M12" s="90">
        <f>M11+1</f>
        <v>7</v>
      </c>
      <c r="N12" s="91" t="s">
        <v>79</v>
      </c>
      <c r="O12" s="96"/>
      <c r="P12" s="93">
        <f>IF(O12="ESPE",2*$D$1,IF(O12="espe",2*$D$1,0*$D$1))</f>
        <v>0</v>
      </c>
      <c r="Q12" s="90">
        <f>Q11+1</f>
        <v>7</v>
      </c>
      <c r="R12" s="91" t="s">
        <v>75</v>
      </c>
      <c r="S12" s="101"/>
      <c r="T12" s="93">
        <f>IF(S12="ESPE",2*$D$1,IF(S12="espe",2*$D$1,0*$D$1))</f>
        <v>0</v>
      </c>
      <c r="U12" s="103">
        <f>U11+1</f>
        <v>7</v>
      </c>
      <c r="V12" s="104" t="s">
        <v>76</v>
      </c>
      <c r="W12" s="105" t="s">
        <v>81</v>
      </c>
      <c r="X12" s="106"/>
      <c r="Y12" s="90">
        <f>Y11+1</f>
        <v>7</v>
      </c>
      <c r="Z12" s="91" t="s">
        <v>79</v>
      </c>
      <c r="AA12" s="101"/>
      <c r="AB12" s="93">
        <f>IF(AA12="ESPE",$D$1,IF(AA12="espe",$D$1,0*$D$1))</f>
        <v>0</v>
      </c>
      <c r="AC12" s="113">
        <f>AC11+1</f>
        <v>7</v>
      </c>
      <c r="AD12" s="114" t="s">
        <v>75</v>
      </c>
      <c r="AE12" s="115" t="s">
        <v>81</v>
      </c>
      <c r="AF12" s="116"/>
      <c r="AG12" s="103">
        <f>AG11+1</f>
        <v>7</v>
      </c>
      <c r="AH12" s="104" t="s">
        <v>80</v>
      </c>
      <c r="AI12" s="105"/>
      <c r="AJ12" s="106"/>
      <c r="AK12" s="90">
        <f>AK11+1</f>
        <v>7</v>
      </c>
      <c r="AL12" s="91" t="s">
        <v>74</v>
      </c>
      <c r="AM12" s="101"/>
      <c r="AN12" s="93">
        <f>IF(AM12="ESPE",$D$1,IF(AM12="espe",$D$1,0*$D$1))</f>
        <v>0</v>
      </c>
      <c r="AO12" s="113">
        <f>AO11+1</f>
        <v>7</v>
      </c>
      <c r="AP12" s="114" t="s">
        <v>75</v>
      </c>
      <c r="AQ12" s="115" t="s">
        <v>81</v>
      </c>
      <c r="AR12" s="116"/>
    </row>
    <row r="13" spans="1:44" ht="12.75">
      <c r="A13" s="90">
        <f>A12+1</f>
        <v>8</v>
      </c>
      <c r="B13" s="91" t="s">
        <v>74</v>
      </c>
      <c r="C13" s="92"/>
      <c r="D13" s="93">
        <f>IF(C13="ESPE",3*$D$1,IF(C13="espe",3*$D$1,0*$D$1))</f>
        <v>0</v>
      </c>
      <c r="E13" s="94">
        <f>E12+1</f>
        <v>8</v>
      </c>
      <c r="F13" s="95" t="s">
        <v>75</v>
      </c>
      <c r="G13" s="96"/>
      <c r="H13" s="93">
        <f>IF(G13="ESPE",2*$D$1,IF(G13="espe",2*$D$1,0*$D$1))</f>
        <v>0</v>
      </c>
      <c r="I13" s="103">
        <f>I12+1</f>
        <v>8</v>
      </c>
      <c r="J13" s="104" t="s">
        <v>76</v>
      </c>
      <c r="K13" s="109"/>
      <c r="L13" s="110"/>
      <c r="M13" s="90">
        <f>M12+1</f>
        <v>8</v>
      </c>
      <c r="N13" s="91" t="s">
        <v>74</v>
      </c>
      <c r="O13" s="96"/>
      <c r="P13" s="93">
        <f>IF(O13="ESPE",2*$D$1,IF(O13="espe",2*$D$1,0*$D$1))</f>
        <v>0</v>
      </c>
      <c r="Q13" s="90">
        <f>Q12+1</f>
        <v>8</v>
      </c>
      <c r="R13" s="91" t="s">
        <v>78</v>
      </c>
      <c r="S13" s="101"/>
      <c r="T13" s="93">
        <f>IF(S13="ESPE",2*$D$1,IF(S13="espe",2*$D$1,0*$D$1))</f>
        <v>0</v>
      </c>
      <c r="U13" s="113">
        <f>U12+1</f>
        <v>8</v>
      </c>
      <c r="V13" s="114" t="s">
        <v>79</v>
      </c>
      <c r="W13" s="115" t="s">
        <v>81</v>
      </c>
      <c r="X13" s="116"/>
      <c r="Y13" s="90">
        <f>Y12+1</f>
        <v>8</v>
      </c>
      <c r="Z13" s="91" t="s">
        <v>74</v>
      </c>
      <c r="AA13" s="101"/>
      <c r="AB13" s="93">
        <f>IF(AA13="ESPE",$D$1,IF(AA13="espe",$D$1,0*$D$1))</f>
        <v>0</v>
      </c>
      <c r="AC13" s="113">
        <f>AC12+1</f>
        <v>8</v>
      </c>
      <c r="AD13" s="114" t="s">
        <v>78</v>
      </c>
      <c r="AE13" s="115" t="s">
        <v>81</v>
      </c>
      <c r="AF13" s="116"/>
      <c r="AG13" s="97">
        <f>AG12+1</f>
        <v>8</v>
      </c>
      <c r="AH13" s="98" t="s">
        <v>76</v>
      </c>
      <c r="AI13" s="99" t="s">
        <v>77</v>
      </c>
      <c r="AJ13" s="100"/>
      <c r="AK13" s="90">
        <f>AK12+1</f>
        <v>8</v>
      </c>
      <c r="AL13" s="91" t="s">
        <v>74</v>
      </c>
      <c r="AM13" s="101"/>
      <c r="AN13" s="93">
        <f>IF(AM13="ESPE",$D$1,IF(AM13="espe",$D$1,0*$D$1))</f>
        <v>0</v>
      </c>
      <c r="AO13" s="113">
        <f>AO12+1</f>
        <v>8</v>
      </c>
      <c r="AP13" s="114" t="s">
        <v>78</v>
      </c>
      <c r="AQ13" s="115" t="s">
        <v>81</v>
      </c>
      <c r="AR13" s="116"/>
    </row>
    <row r="14" spans="1:44" ht="12.75">
      <c r="A14" s="90">
        <f>A13+1</f>
        <v>9</v>
      </c>
      <c r="B14" s="91" t="s">
        <v>74</v>
      </c>
      <c r="C14" s="92"/>
      <c r="D14" s="93">
        <f>IF(C14="ESPE",3*$D$1,IF(C14="espe",3*$D$1,0*$D$1))</f>
        <v>0</v>
      </c>
      <c r="E14" s="94">
        <f>E13+1</f>
        <v>9</v>
      </c>
      <c r="F14" s="95" t="s">
        <v>78</v>
      </c>
      <c r="G14" s="96"/>
      <c r="H14" s="93">
        <f>IF(G14="ESPE",2*$D$1,IF(G14="espe",2*$D$1,0*$D$1))</f>
        <v>0</v>
      </c>
      <c r="I14" s="90">
        <f>I13+1</f>
        <v>9</v>
      </c>
      <c r="J14" s="91" t="s">
        <v>79</v>
      </c>
      <c r="K14" s="101"/>
      <c r="L14" s="93">
        <f>IF(K14="ESPE",2*$D$1,IF(K14="espe",2*$D$1,0*$D$1))</f>
        <v>0</v>
      </c>
      <c r="M14" s="90">
        <f>M13+1</f>
        <v>9</v>
      </c>
      <c r="N14" s="91" t="s">
        <v>74</v>
      </c>
      <c r="O14" s="96"/>
      <c r="P14" s="93">
        <f>IF(O14="ESPE",2*$D$1,IF(O14="espe",2*$D$1,0*$D$1))</f>
        <v>0</v>
      </c>
      <c r="Q14" s="103">
        <f>Q13+1</f>
        <v>9</v>
      </c>
      <c r="R14" s="104" t="s">
        <v>80</v>
      </c>
      <c r="S14" s="105"/>
      <c r="T14" s="106"/>
      <c r="U14" s="113">
        <f>U13+1</f>
        <v>9</v>
      </c>
      <c r="V14" s="114" t="s">
        <v>74</v>
      </c>
      <c r="W14" s="115" t="s">
        <v>81</v>
      </c>
      <c r="X14" s="116"/>
      <c r="Y14" s="90">
        <f>Y13+1</f>
        <v>9</v>
      </c>
      <c r="Z14" s="91" t="s">
        <v>74</v>
      </c>
      <c r="AA14" s="101"/>
      <c r="AB14" s="93">
        <f>IF(AA14="ESPE",$D$1,IF(AA14="espe",$D$1,0*$D$1))</f>
        <v>0</v>
      </c>
      <c r="AC14" s="103">
        <f>AC13+1</f>
        <v>9</v>
      </c>
      <c r="AD14" s="104" t="s">
        <v>80</v>
      </c>
      <c r="AE14" s="105" t="s">
        <v>81</v>
      </c>
      <c r="AF14" s="106"/>
      <c r="AG14" s="90">
        <f>AG13+1</f>
        <v>9</v>
      </c>
      <c r="AH14" s="91" t="s">
        <v>79</v>
      </c>
      <c r="AI14" s="96"/>
      <c r="AJ14" s="93">
        <f>IF(AI14="ESPE",$D$1,IF(AI14="espe",$D$1,0*$D$1))</f>
        <v>0</v>
      </c>
      <c r="AK14" s="90">
        <f>AK13+1</f>
        <v>9</v>
      </c>
      <c r="AL14" s="91" t="s">
        <v>75</v>
      </c>
      <c r="AM14" s="101"/>
      <c r="AN14" s="93">
        <f>IF(AM14="ESPE",$D$1,IF(AM14="espe",$D$1,0*$D$1))</f>
        <v>0</v>
      </c>
      <c r="AO14" s="103">
        <f>AO13+1</f>
        <v>9</v>
      </c>
      <c r="AP14" s="104" t="s">
        <v>80</v>
      </c>
      <c r="AQ14" s="105" t="s">
        <v>81</v>
      </c>
      <c r="AR14" s="106"/>
    </row>
    <row r="15" spans="1:44" ht="12.75">
      <c r="A15" s="90">
        <f>A14+1</f>
        <v>10</v>
      </c>
      <c r="B15" s="91" t="s">
        <v>75</v>
      </c>
      <c r="C15" s="92"/>
      <c r="D15" s="93">
        <f>IF(C15="ESPE",3*$D$1,IF(C15="espe",3*$D$1,0*$D$1))</f>
        <v>0</v>
      </c>
      <c r="E15" s="107">
        <f>E14+1</f>
        <v>10</v>
      </c>
      <c r="F15" s="108" t="s">
        <v>80</v>
      </c>
      <c r="G15" s="109"/>
      <c r="H15" s="110"/>
      <c r="I15" s="90">
        <f>I14+1</f>
        <v>10</v>
      </c>
      <c r="J15" s="91" t="s">
        <v>74</v>
      </c>
      <c r="K15" s="101"/>
      <c r="L15" s="93">
        <f>IF(K15="ESPE",2*$D$1,IF(K15="espe",2*$D$1,0*$D$1))</f>
        <v>0</v>
      </c>
      <c r="M15" s="90">
        <f>M14+1</f>
        <v>10</v>
      </c>
      <c r="N15" s="91" t="s">
        <v>75</v>
      </c>
      <c r="O15" s="96"/>
      <c r="P15" s="93">
        <f>IF(O15="ESPE",2*$D$1,IF(O15="espe",2*$D$1,0*$D$1))</f>
        <v>0</v>
      </c>
      <c r="Q15" s="103">
        <f>Q14+1</f>
        <v>10</v>
      </c>
      <c r="R15" s="104" t="s">
        <v>76</v>
      </c>
      <c r="S15" s="105"/>
      <c r="T15" s="106"/>
      <c r="U15" s="113">
        <f>U14+1</f>
        <v>10</v>
      </c>
      <c r="V15" s="114" t="s">
        <v>74</v>
      </c>
      <c r="W15" s="115" t="s">
        <v>81</v>
      </c>
      <c r="X15" s="116"/>
      <c r="Y15" s="90">
        <f>Y14+1</f>
        <v>10</v>
      </c>
      <c r="Z15" s="91" t="s">
        <v>75</v>
      </c>
      <c r="AA15" s="101"/>
      <c r="AB15" s="93">
        <f>IF(AA15="ESPE",$D$1,IF(AA15="espe",$D$1,0*$D$1))</f>
        <v>0</v>
      </c>
      <c r="AC15" s="103">
        <f>AC14+1</f>
        <v>10</v>
      </c>
      <c r="AD15" s="104" t="s">
        <v>76</v>
      </c>
      <c r="AE15" s="105" t="s">
        <v>81</v>
      </c>
      <c r="AF15" s="106"/>
      <c r="AG15" s="90">
        <f>AG14+1</f>
        <v>10</v>
      </c>
      <c r="AH15" s="91" t="s">
        <v>74</v>
      </c>
      <c r="AI15" s="96"/>
      <c r="AJ15" s="93">
        <f>IF(AI15="ESPE",$D$1,IF(AI15="espe",$D$1,0*$D$1))</f>
        <v>0</v>
      </c>
      <c r="AK15" s="90">
        <f>AK14+1</f>
        <v>10</v>
      </c>
      <c r="AL15" s="91" t="s">
        <v>78</v>
      </c>
      <c r="AM15" s="101"/>
      <c r="AN15" s="93">
        <f>IF(AM15="ESPE",$D$1,IF(AM15="espe",$D$1,0*$D$1))</f>
        <v>0</v>
      </c>
      <c r="AO15" s="103">
        <f>AO14+1</f>
        <v>10</v>
      </c>
      <c r="AP15" s="104" t="s">
        <v>76</v>
      </c>
      <c r="AQ15" s="105" t="s">
        <v>81</v>
      </c>
      <c r="AR15" s="106"/>
    </row>
    <row r="16" spans="1:44" ht="12.75">
      <c r="A16" s="90">
        <f>A15+1</f>
        <v>11</v>
      </c>
      <c r="B16" s="91" t="s">
        <v>78</v>
      </c>
      <c r="C16" s="92"/>
      <c r="D16" s="93">
        <f>IF(C16="ESPE",3*$D$1,IF(C16="espe",3*$D$1,0*$D$1))</f>
        <v>0</v>
      </c>
      <c r="E16" s="107">
        <f>E15+1</f>
        <v>11</v>
      </c>
      <c r="F16" s="108" t="s">
        <v>76</v>
      </c>
      <c r="G16" s="109"/>
      <c r="H16" s="110"/>
      <c r="I16" s="97">
        <f>I15+1</f>
        <v>11</v>
      </c>
      <c r="J16" s="98" t="s">
        <v>74</v>
      </c>
      <c r="K16" s="99" t="s">
        <v>77</v>
      </c>
      <c r="L16" s="100"/>
      <c r="M16" s="90">
        <f>M15+1</f>
        <v>11</v>
      </c>
      <c r="N16" s="91" t="s">
        <v>78</v>
      </c>
      <c r="O16" s="101"/>
      <c r="P16" s="93">
        <f>IF(O16="ESPE",2*$D$1,IF(O16="espe",2*$D$1,0*$D$1))</f>
        <v>0</v>
      </c>
      <c r="Q16" s="90">
        <f>Q15+1</f>
        <v>11</v>
      </c>
      <c r="R16" s="91" t="s">
        <v>79</v>
      </c>
      <c r="S16" s="101"/>
      <c r="T16" s="93">
        <f>IF(S16="ESPE",2*$D$1,IF(S16="espe",2*$D$1,0*$D$1))</f>
        <v>0</v>
      </c>
      <c r="U16" s="113">
        <f>U15+1</f>
        <v>11</v>
      </c>
      <c r="V16" s="114" t="s">
        <v>75</v>
      </c>
      <c r="W16" s="115" t="s">
        <v>81</v>
      </c>
      <c r="X16" s="116"/>
      <c r="Y16" s="90">
        <f>Y15+1</f>
        <v>11</v>
      </c>
      <c r="Z16" s="91" t="s">
        <v>78</v>
      </c>
      <c r="AA16" s="101"/>
      <c r="AB16" s="93">
        <f>IF(AA16="ESPE",$D$1,IF(AA16="espe",$D$1,0*$D$1))</f>
        <v>0</v>
      </c>
      <c r="AC16" s="113">
        <f>AC15+1</f>
        <v>11</v>
      </c>
      <c r="AD16" s="114" t="s">
        <v>79</v>
      </c>
      <c r="AE16" s="115" t="s">
        <v>81</v>
      </c>
      <c r="AF16" s="116"/>
      <c r="AG16" s="90">
        <f>AG15+1</f>
        <v>11</v>
      </c>
      <c r="AH16" s="91" t="s">
        <v>74</v>
      </c>
      <c r="AI16" s="96"/>
      <c r="AJ16" s="93">
        <f>IF(AI16="ESPE",$D$1,IF(AI16="espe",$D$1,0*$D$1))</f>
        <v>0</v>
      </c>
      <c r="AK16" s="103">
        <f>AK15+1</f>
        <v>11</v>
      </c>
      <c r="AL16" s="104" t="s">
        <v>80</v>
      </c>
      <c r="AM16" s="105"/>
      <c r="AN16" s="106"/>
      <c r="AO16" s="113">
        <f>AO15+1</f>
        <v>11</v>
      </c>
      <c r="AP16" s="114" t="s">
        <v>79</v>
      </c>
      <c r="AQ16" s="115" t="s">
        <v>81</v>
      </c>
      <c r="AR16" s="116"/>
    </row>
    <row r="17" spans="1:44" ht="12.75">
      <c r="A17" s="103">
        <f>A16+1</f>
        <v>12</v>
      </c>
      <c r="B17" s="104" t="s">
        <v>80</v>
      </c>
      <c r="C17" s="108"/>
      <c r="D17" s="110"/>
      <c r="E17" s="94">
        <f>E16+1</f>
        <v>12</v>
      </c>
      <c r="F17" s="95" t="s">
        <v>79</v>
      </c>
      <c r="G17" s="96"/>
      <c r="H17" s="93">
        <f>IF(G17="ESPE",2*$D$1,IF(G17="espe",2*$D$1,0*$D$1))</f>
        <v>0</v>
      </c>
      <c r="I17" s="90">
        <f>I16+1</f>
        <v>12</v>
      </c>
      <c r="J17" s="91" t="s">
        <v>75</v>
      </c>
      <c r="K17" s="101"/>
      <c r="L17" s="93">
        <f>IF(K17="ESPE",2*$D$1,IF(K17="espe",2*$D$1,0*$D$1))</f>
        <v>0</v>
      </c>
      <c r="M17" s="103">
        <f>M16+1</f>
        <v>12</v>
      </c>
      <c r="N17" s="104" t="s">
        <v>80</v>
      </c>
      <c r="O17" s="109"/>
      <c r="P17" s="106"/>
      <c r="Q17" s="90">
        <f>Q16+1</f>
        <v>12</v>
      </c>
      <c r="R17" s="91" t="s">
        <v>74</v>
      </c>
      <c r="S17" s="101"/>
      <c r="T17" s="93">
        <f>IF(S17="ESPE",2*$D$1,IF(S17="espe",2*$D$1,0*$D$1))</f>
        <v>0</v>
      </c>
      <c r="U17" s="113">
        <f>U16+1</f>
        <v>12</v>
      </c>
      <c r="V17" s="114" t="s">
        <v>78</v>
      </c>
      <c r="W17" s="115" t="s">
        <v>81</v>
      </c>
      <c r="X17" s="116"/>
      <c r="Y17" s="103">
        <f>Y16+1</f>
        <v>12</v>
      </c>
      <c r="Z17" s="104" t="s">
        <v>80</v>
      </c>
      <c r="AA17" s="105"/>
      <c r="AB17" s="106"/>
      <c r="AC17" s="113">
        <f>AC16+1</f>
        <v>12</v>
      </c>
      <c r="AD17" s="114" t="s">
        <v>74</v>
      </c>
      <c r="AE17" s="115" t="s">
        <v>81</v>
      </c>
      <c r="AF17" s="116"/>
      <c r="AG17" s="90">
        <f>AG16+1</f>
        <v>12</v>
      </c>
      <c r="AH17" s="91" t="s">
        <v>75</v>
      </c>
      <c r="AI17" s="96"/>
      <c r="AJ17" s="93">
        <f>IF(AI17="ESPE",$D$1,IF(AI17="espe",$D$1,0*$D$1))</f>
        <v>0</v>
      </c>
      <c r="AK17" s="103">
        <f>AK16+1</f>
        <v>12</v>
      </c>
      <c r="AL17" s="104" t="s">
        <v>76</v>
      </c>
      <c r="AM17" s="105"/>
      <c r="AN17" s="106"/>
      <c r="AO17" s="113">
        <f>AO16+1</f>
        <v>12</v>
      </c>
      <c r="AP17" s="114" t="s">
        <v>74</v>
      </c>
      <c r="AQ17" s="115" t="s">
        <v>81</v>
      </c>
      <c r="AR17" s="116"/>
    </row>
    <row r="18" spans="1:44" ht="12.75">
      <c r="A18" s="103">
        <f>A17+1</f>
        <v>13</v>
      </c>
      <c r="B18" s="104" t="s">
        <v>76</v>
      </c>
      <c r="C18" s="108"/>
      <c r="D18" s="110"/>
      <c r="E18" s="94">
        <f>E17+1</f>
        <v>13</v>
      </c>
      <c r="F18" s="95" t="s">
        <v>74</v>
      </c>
      <c r="G18" s="96"/>
      <c r="H18" s="93">
        <f>IF(G18="ESPE",2*$D$1,IF(G18="espe",2*$D$1,0*$D$1))</f>
        <v>0</v>
      </c>
      <c r="I18" s="90">
        <f>I17+1</f>
        <v>13</v>
      </c>
      <c r="J18" s="91" t="s">
        <v>78</v>
      </c>
      <c r="K18" s="101"/>
      <c r="L18" s="93">
        <f>IF(K18="ESPE",2*$D$1,IF(K18="espe",2*$D$1,0*$D$1))</f>
        <v>0</v>
      </c>
      <c r="M18" s="103">
        <f>M17+1</f>
        <v>13</v>
      </c>
      <c r="N18" s="104" t="s">
        <v>76</v>
      </c>
      <c r="O18" s="109"/>
      <c r="P18" s="106"/>
      <c r="Q18" s="90">
        <f>Q17+1</f>
        <v>13</v>
      </c>
      <c r="R18" s="91" t="s">
        <v>74</v>
      </c>
      <c r="S18" s="101"/>
      <c r="T18" s="93">
        <f>IF(S18="ESPE",2*$D$1,IF(S18="espe",2*$D$1,0*$D$1))</f>
        <v>0</v>
      </c>
      <c r="U18" s="103">
        <f>U17+1</f>
        <v>13</v>
      </c>
      <c r="V18" s="104" t="s">
        <v>80</v>
      </c>
      <c r="W18" s="105" t="s">
        <v>81</v>
      </c>
      <c r="X18" s="106"/>
      <c r="Y18" s="103">
        <f>Y17+1</f>
        <v>13</v>
      </c>
      <c r="Z18" s="104" t="s">
        <v>76</v>
      </c>
      <c r="AA18" s="105"/>
      <c r="AB18" s="106"/>
      <c r="AC18" s="113">
        <f>AC17+1</f>
        <v>13</v>
      </c>
      <c r="AD18" s="114" t="s">
        <v>74</v>
      </c>
      <c r="AE18" s="115" t="s">
        <v>81</v>
      </c>
      <c r="AF18" s="116"/>
      <c r="AG18" s="90">
        <f>AG17+1</f>
        <v>13</v>
      </c>
      <c r="AH18" s="91" t="s">
        <v>78</v>
      </c>
      <c r="AI18" s="96"/>
      <c r="AJ18" s="93">
        <f>IF(AI18="ESPE",$D$1,IF(AI18="espe",$D$1,0*$D$1))</f>
        <v>0</v>
      </c>
      <c r="AK18" s="90">
        <f>AK17+1</f>
        <v>13</v>
      </c>
      <c r="AL18" s="91" t="s">
        <v>79</v>
      </c>
      <c r="AM18" s="101"/>
      <c r="AN18" s="93">
        <f>IF(AM18="ESPE",$D$1,IF(AM18="espe",$D$1,0*$D$1))</f>
        <v>0</v>
      </c>
      <c r="AO18" s="113">
        <f>AO17+1</f>
        <v>13</v>
      </c>
      <c r="AP18" s="114" t="s">
        <v>74</v>
      </c>
      <c r="AQ18" s="115" t="s">
        <v>81</v>
      </c>
      <c r="AR18" s="116"/>
    </row>
    <row r="19" spans="1:44" ht="12.75">
      <c r="A19" s="90">
        <f>A18+1</f>
        <v>14</v>
      </c>
      <c r="B19" s="91" t="s">
        <v>79</v>
      </c>
      <c r="C19" s="92"/>
      <c r="D19" s="93">
        <f>IF(C19="ESPE",3*$D$1,IF(C19="espe",3*$D$1,0*$D$1))</f>
        <v>0</v>
      </c>
      <c r="E19" s="94">
        <f>E18+1</f>
        <v>14</v>
      </c>
      <c r="F19" s="95" t="s">
        <v>74</v>
      </c>
      <c r="G19" s="96"/>
      <c r="H19" s="93">
        <f>IF(G19="ESPE",2*$D$1,IF(G19="espe",2*$D$1,0*$D$1))</f>
        <v>0</v>
      </c>
      <c r="I19" s="103">
        <f>I18+1</f>
        <v>14</v>
      </c>
      <c r="J19" s="104" t="s">
        <v>80</v>
      </c>
      <c r="K19" s="109"/>
      <c r="L19" s="106"/>
      <c r="M19" s="90">
        <f>M18+1</f>
        <v>14</v>
      </c>
      <c r="N19" s="91" t="s">
        <v>79</v>
      </c>
      <c r="O19" s="101"/>
      <c r="P19" s="93">
        <f>IF(O19="ESPE",2*$D$1,IF(O19="espe",2*$D$1,0*$D$1))</f>
        <v>0</v>
      </c>
      <c r="Q19" s="90">
        <f>Q18+1</f>
        <v>14</v>
      </c>
      <c r="R19" s="91" t="s">
        <v>75</v>
      </c>
      <c r="S19" s="101"/>
      <c r="T19" s="93">
        <f>IF(S19="ESPE",2*$D$1,IF(S19="espe",2*$D$1,0*$D$1))</f>
        <v>0</v>
      </c>
      <c r="U19" s="103">
        <f>U18+1</f>
        <v>14</v>
      </c>
      <c r="V19" s="104" t="s">
        <v>76</v>
      </c>
      <c r="W19" s="105" t="s">
        <v>81</v>
      </c>
      <c r="X19" s="106"/>
      <c r="Y19" s="90">
        <f>Y18+1</f>
        <v>14</v>
      </c>
      <c r="Z19" s="91" t="s">
        <v>79</v>
      </c>
      <c r="AA19" s="96"/>
      <c r="AB19" s="93">
        <f>IF(AA19="ESPE",$D$1,IF(AA19="espe",$D$1,0*$D$1))</f>
        <v>0</v>
      </c>
      <c r="AC19" s="113">
        <f>AC18+1</f>
        <v>14</v>
      </c>
      <c r="AD19" s="114" t="s">
        <v>75</v>
      </c>
      <c r="AE19" s="115" t="s">
        <v>81</v>
      </c>
      <c r="AF19" s="116"/>
      <c r="AG19" s="103">
        <f>AG18+1</f>
        <v>14</v>
      </c>
      <c r="AH19" s="104" t="s">
        <v>80</v>
      </c>
      <c r="AI19" s="105"/>
      <c r="AJ19" s="106"/>
      <c r="AK19" s="90">
        <f>AK18+1</f>
        <v>14</v>
      </c>
      <c r="AL19" s="91" t="s">
        <v>74</v>
      </c>
      <c r="AM19" s="101"/>
      <c r="AN19" s="93">
        <f>IF(AM19="ESPE",$D$1,IF(AM19="espe",$D$1,0*$D$1))</f>
        <v>0</v>
      </c>
      <c r="AO19" s="113">
        <f>AO18+1</f>
        <v>14</v>
      </c>
      <c r="AP19" s="114" t="s">
        <v>75</v>
      </c>
      <c r="AQ19" s="115" t="s">
        <v>81</v>
      </c>
      <c r="AR19" s="116"/>
    </row>
    <row r="20" spans="1:44" ht="12.75">
      <c r="A20" s="90">
        <f>A19+1</f>
        <v>15</v>
      </c>
      <c r="B20" s="91" t="s">
        <v>74</v>
      </c>
      <c r="C20" s="92"/>
      <c r="D20" s="93">
        <f>IF(C20="ESPE",3*$D$1,IF(C20="espe",3*$D$1,0*$D$1))</f>
        <v>0</v>
      </c>
      <c r="E20" s="94">
        <f>E19+1</f>
        <v>15</v>
      </c>
      <c r="F20" s="95" t="s">
        <v>75</v>
      </c>
      <c r="G20" s="96"/>
      <c r="H20" s="93">
        <f>IF(G20="ESPE",2*$D$1,IF(G20="espe",2*$D$1,0*$D$1))</f>
        <v>0</v>
      </c>
      <c r="I20" s="103">
        <f>I19+1</f>
        <v>15</v>
      </c>
      <c r="J20" s="104" t="s">
        <v>76</v>
      </c>
      <c r="K20" s="109"/>
      <c r="L20" s="106"/>
      <c r="M20" s="90">
        <f>M19+1</f>
        <v>15</v>
      </c>
      <c r="N20" s="91" t="s">
        <v>74</v>
      </c>
      <c r="O20" s="101"/>
      <c r="P20" s="93">
        <f>IF(O20="ESPE",2*$D$1,IF(O20="espe",2*$D$1,0*$D$1))</f>
        <v>0</v>
      </c>
      <c r="Q20" s="90">
        <f>Q19+1</f>
        <v>15</v>
      </c>
      <c r="R20" s="91" t="s">
        <v>78</v>
      </c>
      <c r="S20" s="101"/>
      <c r="T20" s="93">
        <f>IF(S20="ESPE",2*$D$1,IF(S20="espe",2*$D$1,0*$D$1))</f>
        <v>0</v>
      </c>
      <c r="U20" s="113">
        <f>U19+1</f>
        <v>15</v>
      </c>
      <c r="V20" s="114" t="s">
        <v>79</v>
      </c>
      <c r="W20" s="115" t="s">
        <v>81</v>
      </c>
      <c r="X20" s="116"/>
      <c r="Y20" s="90">
        <f>Y19+1</f>
        <v>15</v>
      </c>
      <c r="Z20" s="91" t="s">
        <v>74</v>
      </c>
      <c r="AA20" s="96"/>
      <c r="AB20" s="93">
        <f>IF(AA20="ESPE",$D$1,IF(AA20="espe",$D$1,0*$D$1))</f>
        <v>0</v>
      </c>
      <c r="AC20" s="113">
        <f>AC19+1</f>
        <v>15</v>
      </c>
      <c r="AD20" s="114" t="s">
        <v>78</v>
      </c>
      <c r="AE20" s="115" t="s">
        <v>81</v>
      </c>
      <c r="AF20" s="116"/>
      <c r="AG20" s="103">
        <f>AG19+1</f>
        <v>15</v>
      </c>
      <c r="AH20" s="104" t="s">
        <v>76</v>
      </c>
      <c r="AI20" s="105"/>
      <c r="AJ20" s="106"/>
      <c r="AK20" s="90">
        <f>AK19+1</f>
        <v>15</v>
      </c>
      <c r="AL20" s="91" t="s">
        <v>74</v>
      </c>
      <c r="AM20" s="101"/>
      <c r="AN20" s="93">
        <f>IF(AM20="ESPE",$D$1,IF(AM20="espe",$D$1,0*$D$1))</f>
        <v>0</v>
      </c>
      <c r="AO20" s="113">
        <f>AO19+1</f>
        <v>15</v>
      </c>
      <c r="AP20" s="114" t="s">
        <v>78</v>
      </c>
      <c r="AQ20" s="115" t="s">
        <v>81</v>
      </c>
      <c r="AR20" s="116"/>
    </row>
    <row r="21" spans="1:44" ht="12.75">
      <c r="A21" s="90">
        <f>A20+1</f>
        <v>16</v>
      </c>
      <c r="B21" s="91" t="s">
        <v>74</v>
      </c>
      <c r="C21" s="92"/>
      <c r="D21" s="93">
        <f>IF(C21="ESPE",3*$D$1,IF(C21="espe",3*$D$1,0*$D$1))</f>
        <v>0</v>
      </c>
      <c r="E21" s="94">
        <f>E20+1</f>
        <v>16</v>
      </c>
      <c r="F21" s="95" t="s">
        <v>78</v>
      </c>
      <c r="G21" s="101"/>
      <c r="H21" s="93">
        <f>IF(G21="ESPE",2*$D$1,IF(G21="espe",2*$D$1,0*$D$1))</f>
        <v>0</v>
      </c>
      <c r="I21" s="90">
        <f>I20+1</f>
        <v>16</v>
      </c>
      <c r="J21" s="91" t="s">
        <v>79</v>
      </c>
      <c r="K21" s="101"/>
      <c r="L21" s="93">
        <f>IF(K21="ESPE",2*$D$1,IF(K21="espe",2*$D$1,0*$D$1))</f>
        <v>0</v>
      </c>
      <c r="M21" s="90">
        <f>M20+1</f>
        <v>16</v>
      </c>
      <c r="N21" s="91" t="s">
        <v>74</v>
      </c>
      <c r="O21" s="101"/>
      <c r="P21" s="93">
        <f>IF(O21="ESPE",2*$D$1,IF(O21="espe",2*$D$1,0*$D$1))</f>
        <v>0</v>
      </c>
      <c r="Q21" s="103">
        <f>Q20+1</f>
        <v>16</v>
      </c>
      <c r="R21" s="104" t="s">
        <v>80</v>
      </c>
      <c r="S21" s="105"/>
      <c r="T21" s="106"/>
      <c r="U21" s="113">
        <f>U20+1</f>
        <v>16</v>
      </c>
      <c r="V21" s="114" t="s">
        <v>74</v>
      </c>
      <c r="W21" s="115" t="s">
        <v>81</v>
      </c>
      <c r="X21" s="116"/>
      <c r="Y21" s="90">
        <f>Y20+1</f>
        <v>16</v>
      </c>
      <c r="Z21" s="91" t="s">
        <v>74</v>
      </c>
      <c r="AA21" s="96"/>
      <c r="AB21" s="93">
        <f>IF(AA21="ESPE",$D$1,IF(AA21="espe",$D$1,0*$D$1))</f>
        <v>0</v>
      </c>
      <c r="AC21" s="103">
        <f>AC20+1</f>
        <v>16</v>
      </c>
      <c r="AD21" s="104" t="s">
        <v>80</v>
      </c>
      <c r="AE21" s="105" t="s">
        <v>81</v>
      </c>
      <c r="AF21" s="106"/>
      <c r="AG21" s="97">
        <f>AG20+1</f>
        <v>16</v>
      </c>
      <c r="AH21" s="98" t="s">
        <v>79</v>
      </c>
      <c r="AI21" s="99" t="s">
        <v>77</v>
      </c>
      <c r="AJ21" s="100"/>
      <c r="AK21" s="90">
        <f>AK20+1</f>
        <v>16</v>
      </c>
      <c r="AL21" s="91" t="s">
        <v>75</v>
      </c>
      <c r="AM21" s="101"/>
      <c r="AN21" s="93">
        <f>IF(AM21="ESPE",$D$1,IF(AM21="espe",$D$1,0*$D$1))</f>
        <v>0</v>
      </c>
      <c r="AO21" s="103">
        <f>AO20+1</f>
        <v>16</v>
      </c>
      <c r="AP21" s="104" t="s">
        <v>80</v>
      </c>
      <c r="AQ21" s="105" t="s">
        <v>81</v>
      </c>
      <c r="AR21" s="106"/>
    </row>
    <row r="22" spans="1:44" ht="12.75">
      <c r="A22" s="90">
        <f>A21+1</f>
        <v>17</v>
      </c>
      <c r="B22" s="91" t="s">
        <v>75</v>
      </c>
      <c r="C22" s="92"/>
      <c r="D22" s="93">
        <f>IF(C22="ESPE",3*$D$1,IF(C22="espe",3*$D$1,0*$D$1))</f>
        <v>0</v>
      </c>
      <c r="E22" s="107">
        <f>E21+1</f>
        <v>17</v>
      </c>
      <c r="F22" s="108" t="s">
        <v>80</v>
      </c>
      <c r="G22" s="109"/>
      <c r="H22" s="110"/>
      <c r="I22" s="90">
        <f>I21+1</f>
        <v>17</v>
      </c>
      <c r="J22" s="91" t="s">
        <v>74</v>
      </c>
      <c r="K22" s="101"/>
      <c r="L22" s="93">
        <f>IF(K22="ESPE",2*$D$1,IF(K22="espe",2*$D$1,0*$D$1))</f>
        <v>0</v>
      </c>
      <c r="M22" s="90">
        <f>M21+1</f>
        <v>17</v>
      </c>
      <c r="N22" s="91" t="s">
        <v>75</v>
      </c>
      <c r="O22" s="101"/>
      <c r="P22" s="93">
        <f>IF(O22="ESPE",2*$D$1,IF(O22="espe",2*$D$1,0*$D$1))</f>
        <v>0</v>
      </c>
      <c r="Q22" s="103">
        <f>Q21+1</f>
        <v>17</v>
      </c>
      <c r="R22" s="104" t="s">
        <v>76</v>
      </c>
      <c r="S22" s="105"/>
      <c r="T22" s="106"/>
      <c r="U22" s="113">
        <f>U21+1</f>
        <v>17</v>
      </c>
      <c r="V22" s="114" t="s">
        <v>74</v>
      </c>
      <c r="W22" s="115" t="s">
        <v>81</v>
      </c>
      <c r="X22" s="116"/>
      <c r="Y22" s="90">
        <f>Y21+1</f>
        <v>17</v>
      </c>
      <c r="Z22" s="91" t="s">
        <v>75</v>
      </c>
      <c r="AA22" s="96"/>
      <c r="AB22" s="93">
        <f>IF(AA22="ESPE",$D$1,IF(AA22="espe",$D$1,0*$D$1))</f>
        <v>0</v>
      </c>
      <c r="AC22" s="103">
        <f>AC21+1</f>
        <v>17</v>
      </c>
      <c r="AD22" s="104" t="s">
        <v>76</v>
      </c>
      <c r="AE22" s="105" t="s">
        <v>81</v>
      </c>
      <c r="AF22" s="106"/>
      <c r="AG22" s="90">
        <f>AG21+1</f>
        <v>17</v>
      </c>
      <c r="AH22" s="91" t="s">
        <v>74</v>
      </c>
      <c r="AI22" s="96"/>
      <c r="AJ22" s="93">
        <f>IF(AI22="ESPE",$D$1,IF(AI22="espe",$D$1,0*$D$1))</f>
        <v>0</v>
      </c>
      <c r="AK22" s="90">
        <f>AK21+1</f>
        <v>17</v>
      </c>
      <c r="AL22" s="91" t="s">
        <v>78</v>
      </c>
      <c r="AM22" s="101"/>
      <c r="AN22" s="93">
        <f>IF(AM22="ESPE",$D$1,IF(AM22="espe",$D$1,0*$D$1))</f>
        <v>0</v>
      </c>
      <c r="AO22" s="103">
        <f>AO21+1</f>
        <v>17</v>
      </c>
      <c r="AP22" s="104" t="s">
        <v>76</v>
      </c>
      <c r="AQ22" s="105" t="s">
        <v>81</v>
      </c>
      <c r="AR22" s="106"/>
    </row>
    <row r="23" spans="1:44" ht="12.75">
      <c r="A23" s="90">
        <f>A22+1</f>
        <v>18</v>
      </c>
      <c r="B23" s="91" t="s">
        <v>78</v>
      </c>
      <c r="C23" s="92"/>
      <c r="D23" s="93">
        <f>IF(C23="ESPE",3*$D$1,IF(C23="espe",3*$D$1,0*$D$1))</f>
        <v>0</v>
      </c>
      <c r="E23" s="107">
        <f>E22+1</f>
        <v>18</v>
      </c>
      <c r="F23" s="108" t="s">
        <v>76</v>
      </c>
      <c r="G23" s="105" t="s">
        <v>81</v>
      </c>
      <c r="H23" s="110"/>
      <c r="I23" s="90">
        <f>I22+1</f>
        <v>18</v>
      </c>
      <c r="J23" s="91" t="s">
        <v>74</v>
      </c>
      <c r="K23" s="101"/>
      <c r="L23" s="93">
        <f>IF(K23="ESPE",2*$D$1,IF(K23="espe",2*$D$1,0*$D$1))</f>
        <v>0</v>
      </c>
      <c r="M23" s="90">
        <f>M22+1</f>
        <v>18</v>
      </c>
      <c r="N23" s="91" t="s">
        <v>78</v>
      </c>
      <c r="O23" s="101"/>
      <c r="P23" s="93">
        <f>IF(O23="ESPE",2*$D$1,IF(O23="espe",2*$D$1,0*$D$1))</f>
        <v>0</v>
      </c>
      <c r="Q23" s="90">
        <f>Q22+1</f>
        <v>18</v>
      </c>
      <c r="R23" s="91" t="s">
        <v>79</v>
      </c>
      <c r="S23" s="96"/>
      <c r="T23" s="93">
        <f>IF(S23="ESPE",2*$D$1,IF(S23="espe",2*$D$1,0*$D$1))</f>
        <v>0</v>
      </c>
      <c r="U23" s="113">
        <f>U22+1</f>
        <v>18</v>
      </c>
      <c r="V23" s="114" t="s">
        <v>75</v>
      </c>
      <c r="W23" s="115" t="s">
        <v>81</v>
      </c>
      <c r="X23" s="116"/>
      <c r="Y23" s="90">
        <f>Y22+1</f>
        <v>18</v>
      </c>
      <c r="Z23" s="91" t="s">
        <v>78</v>
      </c>
      <c r="AA23" s="96"/>
      <c r="AB23" s="93">
        <f>IF(AA23="ESPE",$D$1,IF(AA23="espe",$D$1,0*$D$1))</f>
        <v>0</v>
      </c>
      <c r="AC23" s="90">
        <f>AC22+1</f>
        <v>18</v>
      </c>
      <c r="AD23" s="91" t="s">
        <v>79</v>
      </c>
      <c r="AE23" s="101"/>
      <c r="AF23" s="93">
        <f>IF(AE23="ESPE",$D$1,IF(AE23="espe",$D$1,0*$D$1))</f>
        <v>0</v>
      </c>
      <c r="AG23" s="90">
        <f>AG22+1</f>
        <v>18</v>
      </c>
      <c r="AH23" s="91" t="s">
        <v>74</v>
      </c>
      <c r="AI23" s="96"/>
      <c r="AJ23" s="93">
        <f>IF(AI23="ESPE",$D$1,IF(AI23="espe",$D$1,0*$D$1))</f>
        <v>0</v>
      </c>
      <c r="AK23" s="103">
        <f>AK22+1</f>
        <v>18</v>
      </c>
      <c r="AL23" s="104" t="s">
        <v>80</v>
      </c>
      <c r="AM23" s="105"/>
      <c r="AN23" s="106"/>
      <c r="AO23" s="113">
        <f>AO22+1</f>
        <v>18</v>
      </c>
      <c r="AP23" s="114" t="s">
        <v>79</v>
      </c>
      <c r="AQ23" s="115" t="s">
        <v>81</v>
      </c>
      <c r="AR23" s="116"/>
    </row>
    <row r="24" spans="1:44" ht="12.75">
      <c r="A24" s="103">
        <f>A23+1</f>
        <v>19</v>
      </c>
      <c r="B24" s="104" t="s">
        <v>80</v>
      </c>
      <c r="C24" s="108"/>
      <c r="D24" s="110"/>
      <c r="E24" s="119">
        <f>E23+1</f>
        <v>19</v>
      </c>
      <c r="F24" s="120" t="s">
        <v>79</v>
      </c>
      <c r="G24" s="115" t="s">
        <v>81</v>
      </c>
      <c r="H24" s="118"/>
      <c r="I24" s="90">
        <f>I23+1</f>
        <v>19</v>
      </c>
      <c r="J24" s="91" t="s">
        <v>75</v>
      </c>
      <c r="K24" s="101"/>
      <c r="L24" s="93">
        <f>IF(K24="ESPE",2*$D$1,IF(K24="espe",2*$D$1,0*$D$1))</f>
        <v>0</v>
      </c>
      <c r="M24" s="103">
        <f>M23+1</f>
        <v>19</v>
      </c>
      <c r="N24" s="104" t="s">
        <v>80</v>
      </c>
      <c r="O24" s="109"/>
      <c r="P24" s="106"/>
      <c r="Q24" s="90">
        <f>Q23+1</f>
        <v>19</v>
      </c>
      <c r="R24" s="91" t="s">
        <v>74</v>
      </c>
      <c r="S24" s="96"/>
      <c r="T24" s="93">
        <f>IF(S24="ESPE",2*$D$1,IF(S24="espe",2*$D$1,0*$D$1))</f>
        <v>0</v>
      </c>
      <c r="U24" s="113">
        <f>U23+1</f>
        <v>19</v>
      </c>
      <c r="V24" s="114" t="s">
        <v>78</v>
      </c>
      <c r="W24" s="115" t="s">
        <v>81</v>
      </c>
      <c r="X24" s="116"/>
      <c r="Y24" s="103">
        <f>Y23+1</f>
        <v>19</v>
      </c>
      <c r="Z24" s="104" t="s">
        <v>80</v>
      </c>
      <c r="AA24" s="105"/>
      <c r="AB24" s="106"/>
      <c r="AC24" s="90">
        <f>AC23+1</f>
        <v>19</v>
      </c>
      <c r="AD24" s="91" t="s">
        <v>74</v>
      </c>
      <c r="AE24" s="101"/>
      <c r="AF24" s="93">
        <f>IF(AE24="ESPE",$D$1,IF(AE24="espe",$D$1,0*$D$1))</f>
        <v>0</v>
      </c>
      <c r="AG24" s="90">
        <f>AG23+1</f>
        <v>19</v>
      </c>
      <c r="AH24" s="91" t="s">
        <v>75</v>
      </c>
      <c r="AI24" s="96"/>
      <c r="AJ24" s="93">
        <f>IF(AI24="ESPE",$D$1,IF(AI24="espe",$D$1,0*$D$1))</f>
        <v>0</v>
      </c>
      <c r="AK24" s="103">
        <f>AK23+1</f>
        <v>19</v>
      </c>
      <c r="AL24" s="104" t="s">
        <v>76</v>
      </c>
      <c r="AM24" s="105"/>
      <c r="AN24" s="106"/>
      <c r="AO24" s="113">
        <f>AO23+1</f>
        <v>19</v>
      </c>
      <c r="AP24" s="114" t="s">
        <v>74</v>
      </c>
      <c r="AQ24" s="115" t="s">
        <v>81</v>
      </c>
      <c r="AR24" s="116"/>
    </row>
    <row r="25" spans="1:44" ht="12.75">
      <c r="A25" s="103">
        <f>A24+1</f>
        <v>20</v>
      </c>
      <c r="B25" s="104" t="s">
        <v>76</v>
      </c>
      <c r="C25" s="108"/>
      <c r="D25" s="110"/>
      <c r="E25" s="119">
        <f>E24+1</f>
        <v>20</v>
      </c>
      <c r="F25" s="120" t="s">
        <v>74</v>
      </c>
      <c r="G25" s="115" t="s">
        <v>81</v>
      </c>
      <c r="H25" s="118"/>
      <c r="I25" s="90">
        <f>I24+1</f>
        <v>20</v>
      </c>
      <c r="J25" s="91" t="s">
        <v>78</v>
      </c>
      <c r="K25" s="101"/>
      <c r="L25" s="93">
        <f>IF(K25="ESPE",2*$D$1,IF(K25="espe",2*$D$1,0*$D$1))</f>
        <v>0</v>
      </c>
      <c r="M25" s="103">
        <f>M24+1</f>
        <v>20</v>
      </c>
      <c r="N25" s="104" t="s">
        <v>76</v>
      </c>
      <c r="O25" s="105" t="s">
        <v>81</v>
      </c>
      <c r="P25" s="110"/>
      <c r="Q25" s="90">
        <f>Q24+1</f>
        <v>20</v>
      </c>
      <c r="R25" s="91" t="s">
        <v>74</v>
      </c>
      <c r="S25" s="96"/>
      <c r="T25" s="93">
        <f>IF(S25="ESPE",2*$D$1,IF(S25="espe",2*$D$1,0*$D$1))</f>
        <v>0</v>
      </c>
      <c r="U25" s="103">
        <f>U24+1</f>
        <v>20</v>
      </c>
      <c r="V25" s="104" t="s">
        <v>80</v>
      </c>
      <c r="W25" s="105" t="s">
        <v>81</v>
      </c>
      <c r="X25" s="110"/>
      <c r="Y25" s="103">
        <f>Y24+1</f>
        <v>20</v>
      </c>
      <c r="Z25" s="104" t="s">
        <v>76</v>
      </c>
      <c r="AA25" s="105"/>
      <c r="AB25" s="110"/>
      <c r="AC25" s="90">
        <f>AC24+1</f>
        <v>20</v>
      </c>
      <c r="AD25" s="91" t="s">
        <v>74</v>
      </c>
      <c r="AE25" s="101"/>
      <c r="AF25" s="93">
        <f>IF(AE25="ESPE",$D$1,IF(AE25="espe",$D$1,0*$D$1))</f>
        <v>0</v>
      </c>
      <c r="AG25" s="90">
        <f>AG24+1</f>
        <v>20</v>
      </c>
      <c r="AH25" s="91" t="s">
        <v>78</v>
      </c>
      <c r="AI25" s="96"/>
      <c r="AJ25" s="93">
        <f>IF(AI25="ESPE",$D$1,IF(AI25="espe",$D$1,0*$D$1))</f>
        <v>0</v>
      </c>
      <c r="AK25" s="90">
        <f>AK24+1</f>
        <v>20</v>
      </c>
      <c r="AL25" s="91" t="s">
        <v>79</v>
      </c>
      <c r="AM25" s="96"/>
      <c r="AN25" s="93">
        <f>IF(AM25="ESPE",$D$1,IF(AM25="espe",$D$1,0*$D$1))</f>
        <v>0</v>
      </c>
      <c r="AO25" s="113">
        <f>AO24+1</f>
        <v>20</v>
      </c>
      <c r="AP25" s="114" t="s">
        <v>74</v>
      </c>
      <c r="AQ25" s="115" t="s">
        <v>81</v>
      </c>
      <c r="AR25" s="118"/>
    </row>
    <row r="26" spans="1:44" ht="12.75">
      <c r="A26" s="90">
        <f>A25+1</f>
        <v>21</v>
      </c>
      <c r="B26" s="91" t="s">
        <v>79</v>
      </c>
      <c r="C26" s="92"/>
      <c r="D26" s="93">
        <f>IF(C26="ESPE",3*$D$1,IF(C26="espe",3*$D$1,0*$D$1))</f>
        <v>0</v>
      </c>
      <c r="E26" s="119">
        <f>E25+1</f>
        <v>21</v>
      </c>
      <c r="F26" s="120" t="s">
        <v>74</v>
      </c>
      <c r="G26" s="115" t="s">
        <v>81</v>
      </c>
      <c r="H26" s="118"/>
      <c r="I26" s="103">
        <f>I25+1</f>
        <v>21</v>
      </c>
      <c r="J26" s="104" t="s">
        <v>80</v>
      </c>
      <c r="K26" s="109"/>
      <c r="L26" s="106"/>
      <c r="M26" s="113">
        <f>M25+1</f>
        <v>21</v>
      </c>
      <c r="N26" s="114" t="s">
        <v>79</v>
      </c>
      <c r="O26" s="115" t="s">
        <v>81</v>
      </c>
      <c r="P26" s="116"/>
      <c r="Q26" s="90">
        <f>Q25+1</f>
        <v>21</v>
      </c>
      <c r="R26" s="91" t="s">
        <v>75</v>
      </c>
      <c r="S26" s="96"/>
      <c r="T26" s="93">
        <f>IF(S26="ESPE",2*$D$1,IF(S26="espe",2*$D$1,0*$D$1))</f>
        <v>0</v>
      </c>
      <c r="U26" s="103">
        <f>U25+1</f>
        <v>21</v>
      </c>
      <c r="V26" s="104" t="s">
        <v>76</v>
      </c>
      <c r="W26" s="105" t="s">
        <v>81</v>
      </c>
      <c r="X26" s="106"/>
      <c r="Y26" s="90">
        <f>Y25+1</f>
        <v>21</v>
      </c>
      <c r="Z26" s="91" t="s">
        <v>79</v>
      </c>
      <c r="AA26" s="96"/>
      <c r="AB26" s="93">
        <f>IF(AA26="ESPE",$D$1,IF(AA26="espe",$D$1,0*$D$1))</f>
        <v>0</v>
      </c>
      <c r="AC26" s="90">
        <f>AC25+1</f>
        <v>21</v>
      </c>
      <c r="AD26" s="91" t="s">
        <v>75</v>
      </c>
      <c r="AE26" s="101"/>
      <c r="AF26" s="93">
        <f>IF(AE26="ESPE",$D$1,IF(AE26="espe",$D$1,0*$D$1))</f>
        <v>0</v>
      </c>
      <c r="AG26" s="103">
        <f>AG25+1</f>
        <v>21</v>
      </c>
      <c r="AH26" s="104" t="s">
        <v>80</v>
      </c>
      <c r="AI26" s="105"/>
      <c r="AJ26" s="106"/>
      <c r="AK26" s="90">
        <f>AK25+1</f>
        <v>21</v>
      </c>
      <c r="AL26" s="91" t="s">
        <v>74</v>
      </c>
      <c r="AM26" s="96"/>
      <c r="AN26" s="93">
        <f>IF(AM26="ESPE",$D$1,IF(AM26="espe",$D$1,0*$D$1))</f>
        <v>0</v>
      </c>
      <c r="AO26" s="113">
        <f>AO25+1</f>
        <v>21</v>
      </c>
      <c r="AP26" s="114" t="s">
        <v>75</v>
      </c>
      <c r="AQ26" s="115" t="s">
        <v>81</v>
      </c>
      <c r="AR26" s="116"/>
    </row>
    <row r="27" spans="1:44" ht="12.75">
      <c r="A27" s="90">
        <f>A26+1</f>
        <v>22</v>
      </c>
      <c r="B27" s="91" t="s">
        <v>74</v>
      </c>
      <c r="C27" s="92"/>
      <c r="D27" s="93">
        <f>IF(C27="ESPE",3*$D$1,IF(C27="espe",3*$D$1,0*$D$1))</f>
        <v>0</v>
      </c>
      <c r="E27" s="119">
        <f>E26+1</f>
        <v>22</v>
      </c>
      <c r="F27" s="120" t="s">
        <v>75</v>
      </c>
      <c r="G27" s="115" t="s">
        <v>81</v>
      </c>
      <c r="H27" s="118"/>
      <c r="I27" s="103">
        <f>I26+1</f>
        <v>22</v>
      </c>
      <c r="J27" s="104" t="s">
        <v>76</v>
      </c>
      <c r="K27" s="109"/>
      <c r="L27" s="106"/>
      <c r="M27" s="113">
        <f>M26+1</f>
        <v>22</v>
      </c>
      <c r="N27" s="114" t="s">
        <v>74</v>
      </c>
      <c r="O27" s="115" t="s">
        <v>81</v>
      </c>
      <c r="P27" s="116"/>
      <c r="Q27" s="90">
        <f>Q26+1</f>
        <v>22</v>
      </c>
      <c r="R27" s="91" t="s">
        <v>78</v>
      </c>
      <c r="S27" s="96"/>
      <c r="T27" s="93">
        <f>IF(S27="ESPE",2*$D$1,IF(S27="espe",2*$D$1,0*$D$1))</f>
        <v>0</v>
      </c>
      <c r="U27" s="90">
        <f>U26+1</f>
        <v>22</v>
      </c>
      <c r="V27" s="91" t="s">
        <v>79</v>
      </c>
      <c r="W27" s="102"/>
      <c r="X27" s="93">
        <f>IF(W27="ESPE",2*$D$1,IF(W27="espe",2*$D$1,0*$D$1))</f>
        <v>0</v>
      </c>
      <c r="Y27" s="90">
        <f>Y26+1</f>
        <v>22</v>
      </c>
      <c r="Z27" s="91" t="s">
        <v>74</v>
      </c>
      <c r="AA27" s="96"/>
      <c r="AB27" s="93">
        <f>IF(AA27="ESPE",$D$1,IF(AA27="espe",$D$1,0*$D$1))</f>
        <v>0</v>
      </c>
      <c r="AC27" s="90">
        <f>AC26+1</f>
        <v>22</v>
      </c>
      <c r="AD27" s="91" t="s">
        <v>78</v>
      </c>
      <c r="AE27" s="101"/>
      <c r="AF27" s="93">
        <f>IF(AE27="ESPE",$D$1,IF(AE27="espe",$D$1,0*$D$1))</f>
        <v>0</v>
      </c>
      <c r="AG27" s="103">
        <f>AG26+1</f>
        <v>22</v>
      </c>
      <c r="AH27" s="104" t="s">
        <v>76</v>
      </c>
      <c r="AI27" s="105"/>
      <c r="AJ27" s="106"/>
      <c r="AK27" s="90">
        <f>AK26+1</f>
        <v>22</v>
      </c>
      <c r="AL27" s="91" t="s">
        <v>74</v>
      </c>
      <c r="AM27" s="96"/>
      <c r="AN27" s="93">
        <f>IF(AM27="ESPE",$D$1,IF(AM27="espe",$D$1,0*$D$1))</f>
        <v>0</v>
      </c>
      <c r="AO27" s="113">
        <f>AO26+1</f>
        <v>22</v>
      </c>
      <c r="AP27" s="114" t="s">
        <v>78</v>
      </c>
      <c r="AQ27" s="115" t="s">
        <v>81</v>
      </c>
      <c r="AR27" s="116"/>
    </row>
    <row r="28" spans="1:44" ht="12.75">
      <c r="A28" s="90">
        <f>A27+1</f>
        <v>23</v>
      </c>
      <c r="B28" s="91" t="s">
        <v>74</v>
      </c>
      <c r="C28" s="92"/>
      <c r="D28" s="93">
        <f>IF(C28="ESPE",3*$D$1,IF(C28="espe",3*$D$1,0*$D$1))</f>
        <v>0</v>
      </c>
      <c r="E28" s="119">
        <f>E27+1</f>
        <v>23</v>
      </c>
      <c r="F28" s="120" t="s">
        <v>78</v>
      </c>
      <c r="G28" s="115" t="s">
        <v>81</v>
      </c>
      <c r="H28" s="118"/>
      <c r="I28" s="90">
        <f>I27+1</f>
        <v>23</v>
      </c>
      <c r="J28" s="91" t="s">
        <v>79</v>
      </c>
      <c r="K28" s="96"/>
      <c r="L28" s="93">
        <f>IF(K28="ESPE",2*$D$1,IF(K28="espe",2*$D$1,0*$D$1))</f>
        <v>0</v>
      </c>
      <c r="M28" s="113">
        <f>M27+1</f>
        <v>23</v>
      </c>
      <c r="N28" s="114" t="s">
        <v>74</v>
      </c>
      <c r="O28" s="115" t="s">
        <v>81</v>
      </c>
      <c r="P28" s="116"/>
      <c r="Q28" s="103">
        <f>Q27+1</f>
        <v>23</v>
      </c>
      <c r="R28" s="104" t="s">
        <v>80</v>
      </c>
      <c r="S28" s="105"/>
      <c r="T28" s="106"/>
      <c r="U28" s="90">
        <f>U27+1</f>
        <v>23</v>
      </c>
      <c r="V28" s="91" t="s">
        <v>74</v>
      </c>
      <c r="W28" s="101"/>
      <c r="X28" s="93">
        <f>IF(W28="ESPE",2*$D$1,IF(W28="espe",2*$D$1,0*$D$1))</f>
        <v>0</v>
      </c>
      <c r="Y28" s="90">
        <f>Y27+1</f>
        <v>23</v>
      </c>
      <c r="Z28" s="91" t="s">
        <v>74</v>
      </c>
      <c r="AA28" s="96"/>
      <c r="AB28" s="93">
        <f>IF(AA28="ESPE",$D$1,IF(AA28="espe",$D$1,0*$D$1))</f>
        <v>0</v>
      </c>
      <c r="AC28" s="103">
        <f>AC27+1</f>
        <v>23</v>
      </c>
      <c r="AD28" s="104" t="s">
        <v>80</v>
      </c>
      <c r="AE28" s="105"/>
      <c r="AF28" s="106"/>
      <c r="AG28" s="90">
        <f>AG27+1</f>
        <v>23</v>
      </c>
      <c r="AH28" s="91" t="s">
        <v>79</v>
      </c>
      <c r="AI28" s="96"/>
      <c r="AJ28" s="93">
        <f>IF(AI28="ESPE",$D$1,IF(AI28="espe",$D$1,0*$D$1))</f>
        <v>0</v>
      </c>
      <c r="AK28" s="90">
        <f>AK27+1</f>
        <v>23</v>
      </c>
      <c r="AL28" s="91" t="s">
        <v>75</v>
      </c>
      <c r="AM28" s="96"/>
      <c r="AN28" s="93">
        <f>IF(AM28="ESPE",$D$1,IF(AM28="espe",$D$1,0*$D$1))</f>
        <v>0</v>
      </c>
      <c r="AO28" s="103">
        <f>AO27+1</f>
        <v>23</v>
      </c>
      <c r="AP28" s="104" t="s">
        <v>80</v>
      </c>
      <c r="AQ28" s="105" t="s">
        <v>81</v>
      </c>
      <c r="AR28" s="106"/>
    </row>
    <row r="29" spans="1:44" ht="12.75">
      <c r="A29" s="90">
        <f>A28+1</f>
        <v>24</v>
      </c>
      <c r="B29" s="91" t="s">
        <v>75</v>
      </c>
      <c r="C29" s="92"/>
      <c r="D29" s="93">
        <f>IF(C29="ESPE",3*$D$1,IF(C29="espe",3*$D$1,0*$D$1))</f>
        <v>0</v>
      </c>
      <c r="E29" s="107">
        <f>E28+1</f>
        <v>24</v>
      </c>
      <c r="F29" s="108" t="s">
        <v>80</v>
      </c>
      <c r="G29" s="105" t="s">
        <v>81</v>
      </c>
      <c r="H29" s="110"/>
      <c r="I29" s="90">
        <f>I28+1</f>
        <v>24</v>
      </c>
      <c r="J29" s="91" t="s">
        <v>74</v>
      </c>
      <c r="K29" s="96"/>
      <c r="L29" s="93">
        <f>IF(K29="ESPE",2*$D$1,IF(K29="espe",2*$D$1,0*$D$1))</f>
        <v>0</v>
      </c>
      <c r="M29" s="113">
        <f>M28+1</f>
        <v>24</v>
      </c>
      <c r="N29" s="114" t="s">
        <v>75</v>
      </c>
      <c r="O29" s="115" t="s">
        <v>81</v>
      </c>
      <c r="P29" s="116"/>
      <c r="Q29" s="103">
        <f>Q28+1</f>
        <v>24</v>
      </c>
      <c r="R29" s="104" t="s">
        <v>76</v>
      </c>
      <c r="S29" s="105"/>
      <c r="T29" s="106"/>
      <c r="U29" s="90">
        <f>U28+1</f>
        <v>24</v>
      </c>
      <c r="V29" s="91" t="s">
        <v>74</v>
      </c>
      <c r="W29" s="101"/>
      <c r="X29" s="93">
        <f>IF(W29="ESPE",2*$D$1,IF(W29="espe",2*$D$1,0*$D$1))</f>
        <v>0</v>
      </c>
      <c r="Y29" s="90">
        <f>Y28+1</f>
        <v>24</v>
      </c>
      <c r="Z29" s="91" t="s">
        <v>75</v>
      </c>
      <c r="AA29" s="96"/>
      <c r="AB29" s="93">
        <f>IF(AA29="ESPE",$D$1,IF(AA29="espe",$D$1,0*$D$1))</f>
        <v>0</v>
      </c>
      <c r="AC29" s="103">
        <f>AC28+1</f>
        <v>24</v>
      </c>
      <c r="AD29" s="104" t="s">
        <v>76</v>
      </c>
      <c r="AE29" s="105"/>
      <c r="AF29" s="106"/>
      <c r="AG29" s="90">
        <f>AG28+1</f>
        <v>24</v>
      </c>
      <c r="AH29" s="91" t="s">
        <v>74</v>
      </c>
      <c r="AI29" s="96"/>
      <c r="AJ29" s="93">
        <f>IF(AI29="ESPE",$D$1,IF(AI29="espe",$D$1,0*$D$1))</f>
        <v>0</v>
      </c>
      <c r="AK29" s="90">
        <f>AK28+1</f>
        <v>24</v>
      </c>
      <c r="AL29" s="91" t="s">
        <v>78</v>
      </c>
      <c r="AM29" s="96"/>
      <c r="AN29" s="93">
        <f>IF(AM29="ESPE",$D$1,IF(AM29="espe",$D$1,0*$D$1))</f>
        <v>0</v>
      </c>
      <c r="AO29" s="103">
        <f>AO28+1</f>
        <v>24</v>
      </c>
      <c r="AP29" s="104" t="s">
        <v>76</v>
      </c>
      <c r="AQ29" s="105" t="s">
        <v>81</v>
      </c>
      <c r="AR29" s="106"/>
    </row>
    <row r="30" spans="1:44" ht="12.75">
      <c r="A30" s="90">
        <f>A29+1</f>
        <v>25</v>
      </c>
      <c r="B30" s="91" t="s">
        <v>78</v>
      </c>
      <c r="C30" s="92"/>
      <c r="D30" s="93">
        <f>IF(C30="ESPE",3*$D$1,IF(C30="espe",3*$D$1,0*$D$1))</f>
        <v>0</v>
      </c>
      <c r="E30" s="107">
        <f>E29+1</f>
        <v>25</v>
      </c>
      <c r="F30" s="108" t="s">
        <v>76</v>
      </c>
      <c r="G30" s="105" t="s">
        <v>81</v>
      </c>
      <c r="H30" s="110"/>
      <c r="I30" s="90">
        <f>I29+1</f>
        <v>25</v>
      </c>
      <c r="J30" s="91" t="s">
        <v>74</v>
      </c>
      <c r="K30" s="96"/>
      <c r="L30" s="93">
        <f>IF(K30="ESPE",2*$D$1,IF(K30="espe",2*$D$1,0*$D$1))</f>
        <v>0</v>
      </c>
      <c r="M30" s="97">
        <f>M29+1</f>
        <v>25</v>
      </c>
      <c r="N30" s="98" t="s">
        <v>78</v>
      </c>
      <c r="O30" s="99" t="s">
        <v>77</v>
      </c>
      <c r="P30" s="100"/>
      <c r="Q30" s="90">
        <f>Q29+1</f>
        <v>25</v>
      </c>
      <c r="R30" s="91" t="s">
        <v>79</v>
      </c>
      <c r="S30" s="96"/>
      <c r="T30" s="93">
        <f>IF(S30="ESPE",2*$D$1,IF(S30="espe",2*$D$1,0*$D$1))</f>
        <v>0</v>
      </c>
      <c r="U30" s="90">
        <f>U29+1</f>
        <v>25</v>
      </c>
      <c r="V30" s="91" t="s">
        <v>75</v>
      </c>
      <c r="W30" s="101"/>
      <c r="X30" s="93">
        <f>IF(W30="ESPE",2*$D$1,IF(W30="espe",2*$D$1,0*$D$1))</f>
        <v>0</v>
      </c>
      <c r="Y30" s="90">
        <f>Y29+1</f>
        <v>25</v>
      </c>
      <c r="Z30" s="91" t="s">
        <v>78</v>
      </c>
      <c r="AA30" s="96"/>
      <c r="AB30" s="93">
        <f>IF(AA30="ESPE",$D$1,IF(AA30="espe",$D$1,0*$D$1))</f>
        <v>0</v>
      </c>
      <c r="AC30" s="90">
        <f>AC29+1</f>
        <v>25</v>
      </c>
      <c r="AD30" s="91" t="s">
        <v>79</v>
      </c>
      <c r="AE30" s="101"/>
      <c r="AF30" s="93">
        <f>IF(AE30="ESPE",$D$1,IF(AE30="espe",$D$1,0*$D$1))</f>
        <v>0</v>
      </c>
      <c r="AG30" s="90">
        <f>AG29+1</f>
        <v>25</v>
      </c>
      <c r="AH30" s="91" t="s">
        <v>74</v>
      </c>
      <c r="AI30" s="96"/>
      <c r="AJ30" s="93">
        <f>IF(AI30="ESPE",$D$1,IF(AI30="espe",$D$1,0*$D$1))</f>
        <v>0</v>
      </c>
      <c r="AK30" s="103">
        <f>AK29+1</f>
        <v>25</v>
      </c>
      <c r="AL30" s="104" t="s">
        <v>80</v>
      </c>
      <c r="AM30" s="105"/>
      <c r="AN30" s="106"/>
      <c r="AO30" s="113">
        <f>AO29+1</f>
        <v>25</v>
      </c>
      <c r="AP30" s="114" t="s">
        <v>79</v>
      </c>
      <c r="AQ30" s="115" t="s">
        <v>81</v>
      </c>
      <c r="AR30" s="116"/>
    </row>
    <row r="31" spans="1:44" ht="12.75">
      <c r="A31" s="103">
        <f>A30+1</f>
        <v>26</v>
      </c>
      <c r="B31" s="104" t="s">
        <v>80</v>
      </c>
      <c r="C31" s="108"/>
      <c r="D31" s="110"/>
      <c r="E31" s="119">
        <f>E30+1</f>
        <v>26</v>
      </c>
      <c r="F31" s="120" t="s">
        <v>79</v>
      </c>
      <c r="G31" s="115" t="s">
        <v>81</v>
      </c>
      <c r="H31" s="118"/>
      <c r="I31" s="90">
        <f>I30+1</f>
        <v>26</v>
      </c>
      <c r="J31" s="91" t="s">
        <v>75</v>
      </c>
      <c r="K31" s="96"/>
      <c r="L31" s="93">
        <f>IF(K31="ESPE",2*$D$1,IF(K31="espe",2*$D$1,0*$D$1))</f>
        <v>0</v>
      </c>
      <c r="M31" s="103">
        <f>M30+1</f>
        <v>26</v>
      </c>
      <c r="N31" s="104" t="s">
        <v>80</v>
      </c>
      <c r="O31" s="105" t="s">
        <v>81</v>
      </c>
      <c r="P31" s="110"/>
      <c r="Q31" s="90">
        <f>Q30+1</f>
        <v>26</v>
      </c>
      <c r="R31" s="91" t="s">
        <v>74</v>
      </c>
      <c r="S31" s="96"/>
      <c r="T31" s="93">
        <f>IF(S31="ESPE",2*$D$1,IF(S31="espe",2*$D$1,0*$D$1))</f>
        <v>0</v>
      </c>
      <c r="U31" s="90">
        <f>U30+1</f>
        <v>26</v>
      </c>
      <c r="V31" s="91" t="s">
        <v>78</v>
      </c>
      <c r="W31" s="101"/>
      <c r="X31" s="93">
        <f>IF(W31="ESPE",2*$D$1,IF(W31="espe",2*$D$1,0*$D$1))</f>
        <v>0</v>
      </c>
      <c r="Y31" s="103">
        <f>Y30+1</f>
        <v>26</v>
      </c>
      <c r="Z31" s="104" t="s">
        <v>80</v>
      </c>
      <c r="AA31" s="105"/>
      <c r="AB31" s="110"/>
      <c r="AC31" s="90">
        <f>AC30+1</f>
        <v>26</v>
      </c>
      <c r="AD31" s="91" t="s">
        <v>74</v>
      </c>
      <c r="AE31" s="101"/>
      <c r="AF31" s="93">
        <f>IF(AE31="ESPE",$D$1,IF(AE31="espe",$D$1,0*$D$1))</f>
        <v>0</v>
      </c>
      <c r="AG31" s="90">
        <f>AG30+1</f>
        <v>26</v>
      </c>
      <c r="AH31" s="91" t="s">
        <v>75</v>
      </c>
      <c r="AI31" s="96"/>
      <c r="AJ31" s="93">
        <f>IF(AI31="ESPE",$D$1,IF(AI31="espe",$D$1,0*$D$1))</f>
        <v>0</v>
      </c>
      <c r="AK31" s="103">
        <f>AK30+1</f>
        <v>26</v>
      </c>
      <c r="AL31" s="104" t="s">
        <v>76</v>
      </c>
      <c r="AM31" s="105"/>
      <c r="AN31" s="110"/>
      <c r="AO31" s="113">
        <f>AO30+1</f>
        <v>26</v>
      </c>
      <c r="AP31" s="114" t="s">
        <v>74</v>
      </c>
      <c r="AQ31" s="115" t="s">
        <v>81</v>
      </c>
      <c r="AR31" s="118"/>
    </row>
    <row r="32" spans="1:44" ht="12.75">
      <c r="A32" s="103">
        <f>A31+1</f>
        <v>27</v>
      </c>
      <c r="B32" s="104" t="s">
        <v>76</v>
      </c>
      <c r="C32" s="108"/>
      <c r="D32" s="110"/>
      <c r="E32" s="119">
        <f>E31+1</f>
        <v>27</v>
      </c>
      <c r="F32" s="120" t="s">
        <v>74</v>
      </c>
      <c r="G32" s="115" t="s">
        <v>81</v>
      </c>
      <c r="H32" s="118"/>
      <c r="I32" s="90">
        <f>I31+1</f>
        <v>27</v>
      </c>
      <c r="J32" s="91" t="s">
        <v>78</v>
      </c>
      <c r="K32" s="96"/>
      <c r="L32" s="93">
        <f>IF(K32="ESPE",2*$D$1,IF(K32="espe",2*$D$1,0*$D$1))</f>
        <v>0</v>
      </c>
      <c r="M32" s="103">
        <f>M31+1</f>
        <v>27</v>
      </c>
      <c r="N32" s="104" t="s">
        <v>76</v>
      </c>
      <c r="O32" s="105" t="s">
        <v>81</v>
      </c>
      <c r="P32" s="110"/>
      <c r="Q32" s="90">
        <f>Q31+1</f>
        <v>27</v>
      </c>
      <c r="R32" s="91" t="s">
        <v>74</v>
      </c>
      <c r="S32" s="96"/>
      <c r="T32" s="93">
        <f>IF(S32="ESPE",2*$D$1,IF(S32="espe",2*$D$1,0*$D$1))</f>
        <v>0</v>
      </c>
      <c r="U32" s="103">
        <f>U31+1</f>
        <v>27</v>
      </c>
      <c r="V32" s="104" t="s">
        <v>80</v>
      </c>
      <c r="W32" s="105"/>
      <c r="X32" s="110"/>
      <c r="Y32" s="103">
        <f>Y31+1</f>
        <v>27</v>
      </c>
      <c r="Z32" s="104" t="s">
        <v>76</v>
      </c>
      <c r="AA32" s="105"/>
      <c r="AB32" s="110"/>
      <c r="AC32" s="90">
        <f>AC31+1</f>
        <v>27</v>
      </c>
      <c r="AD32" s="91" t="s">
        <v>74</v>
      </c>
      <c r="AE32" s="101"/>
      <c r="AF32" s="93">
        <f>IF(AE32="ESPE",$D$1,IF(AE32="espe",$D$1,0*$D$1))</f>
        <v>0</v>
      </c>
      <c r="AG32" s="90">
        <f>AG31+1</f>
        <v>27</v>
      </c>
      <c r="AH32" s="91" t="s">
        <v>78</v>
      </c>
      <c r="AI32" s="101"/>
      <c r="AJ32" s="93">
        <f>IF(AI32="ESPE",$D$1,IF(AI32="espe",$D$1,0*$D$1))</f>
        <v>0</v>
      </c>
      <c r="AK32" s="90">
        <f>AK31+1</f>
        <v>27</v>
      </c>
      <c r="AL32" s="91" t="s">
        <v>79</v>
      </c>
      <c r="AM32" s="96"/>
      <c r="AN32" s="93">
        <f>IF(AM32="ESPE",$D$1,IF(AM32="espe",$D$1,0*$D$1))</f>
        <v>0</v>
      </c>
      <c r="AO32" s="113">
        <f>AO31+1</f>
        <v>27</v>
      </c>
      <c r="AP32" s="114" t="s">
        <v>74</v>
      </c>
      <c r="AQ32" s="115" t="s">
        <v>81</v>
      </c>
      <c r="AR32" s="118"/>
    </row>
    <row r="33" spans="1:44" ht="12.75">
      <c r="A33" s="90">
        <f>A32+1</f>
        <v>28</v>
      </c>
      <c r="B33" s="91" t="s">
        <v>79</v>
      </c>
      <c r="C33" s="121"/>
      <c r="D33" s="93">
        <f>IF(C33="ESPE",3*$D$1,IF(C33="espe",3*$D$1,0*$D$1))</f>
        <v>0</v>
      </c>
      <c r="E33" s="119">
        <f>E32+1</f>
        <v>28</v>
      </c>
      <c r="F33" s="120" t="s">
        <v>74</v>
      </c>
      <c r="G33" s="115" t="s">
        <v>81</v>
      </c>
      <c r="H33" s="118"/>
      <c r="I33" s="103">
        <f>I32+1</f>
        <v>28</v>
      </c>
      <c r="J33" s="104" t="s">
        <v>80</v>
      </c>
      <c r="K33" s="109"/>
      <c r="L33" s="110"/>
      <c r="M33" s="113">
        <f>M32+1</f>
        <v>28</v>
      </c>
      <c r="N33" s="114" t="s">
        <v>79</v>
      </c>
      <c r="O33" s="115" t="s">
        <v>81</v>
      </c>
      <c r="P33" s="118"/>
      <c r="Q33" s="90">
        <f>Q32+1</f>
        <v>28</v>
      </c>
      <c r="R33" s="91" t="s">
        <v>75</v>
      </c>
      <c r="S33" s="96"/>
      <c r="T33" s="93">
        <f>IF(S33="ESPE",2*$D$1,IF(S33="espe",2*$D$1,0*$D$1))</f>
        <v>0</v>
      </c>
      <c r="U33" s="103">
        <f>U32+1</f>
        <v>28</v>
      </c>
      <c r="V33" s="104" t="s">
        <v>76</v>
      </c>
      <c r="W33" s="105"/>
      <c r="X33" s="110"/>
      <c r="Y33" s="97">
        <f>Y32+1</f>
        <v>28</v>
      </c>
      <c r="Z33" s="98" t="s">
        <v>79</v>
      </c>
      <c r="AA33" s="99" t="s">
        <v>77</v>
      </c>
      <c r="AB33" s="100"/>
      <c r="AC33" s="90">
        <f>AC32+1</f>
        <v>28</v>
      </c>
      <c r="AD33" s="91" t="s">
        <v>75</v>
      </c>
      <c r="AE33" s="101"/>
      <c r="AF33" s="93">
        <f>IF(AE33="ESPE",$D$1,IF(AE33="espe",$D$1,0*$D$1))</f>
        <v>0</v>
      </c>
      <c r="AG33" s="103">
        <f>AG32+1</f>
        <v>28</v>
      </c>
      <c r="AH33" s="104" t="s">
        <v>80</v>
      </c>
      <c r="AI33" s="105"/>
      <c r="AJ33" s="110"/>
      <c r="AK33" s="90">
        <f>AK32+1</f>
        <v>28</v>
      </c>
      <c r="AL33" s="91" t="s">
        <v>74</v>
      </c>
      <c r="AM33" s="96"/>
      <c r="AN33" s="93">
        <f>IF(AM33="ESPE",$D$1,IF(AM33="espe",$D$1,0*$D$1))</f>
        <v>0</v>
      </c>
      <c r="AO33" s="113">
        <f>AO32+1</f>
        <v>28</v>
      </c>
      <c r="AP33" s="114" t="s">
        <v>75</v>
      </c>
      <c r="AQ33" s="115" t="s">
        <v>81</v>
      </c>
      <c r="AR33" s="118"/>
    </row>
    <row r="34" spans="1:44" ht="12.75">
      <c r="A34" s="90">
        <f>A33+1</f>
        <v>29</v>
      </c>
      <c r="B34" s="91" t="s">
        <v>74</v>
      </c>
      <c r="C34" s="121"/>
      <c r="D34" s="93">
        <f>IF(C34="ESPE",3*$D$1,IF(C34="espe",3*$D$1,0*$D$1))</f>
        <v>0</v>
      </c>
      <c r="E34" s="119">
        <f>E33+1</f>
        <v>29</v>
      </c>
      <c r="F34" s="120" t="s">
        <v>75</v>
      </c>
      <c r="G34" s="115" t="s">
        <v>81</v>
      </c>
      <c r="H34" s="118"/>
      <c r="I34" s="103">
        <f>I33+1</f>
        <v>29</v>
      </c>
      <c r="J34" s="104" t="s">
        <v>76</v>
      </c>
      <c r="K34" s="109"/>
      <c r="L34" s="110"/>
      <c r="M34" s="113">
        <f>M33+1</f>
        <v>29</v>
      </c>
      <c r="N34" s="114" t="s">
        <v>74</v>
      </c>
      <c r="O34" s="115" t="s">
        <v>81</v>
      </c>
      <c r="P34" s="118"/>
      <c r="Q34" s="90">
        <f>Q33+1</f>
        <v>29</v>
      </c>
      <c r="R34" s="91" t="s">
        <v>78</v>
      </c>
      <c r="S34" s="96"/>
      <c r="T34" s="93">
        <f>IF(S34="ESPE",2*$D$1,IF(S34="espe",2*$D$1,0*$D$1))</f>
        <v>0</v>
      </c>
      <c r="U34" s="122">
        <f>U33+1</f>
        <v>29</v>
      </c>
      <c r="V34" s="123" t="s">
        <v>79</v>
      </c>
      <c r="W34" s="124"/>
      <c r="X34" s="125">
        <f>IF(W34="ESPE",2*$D$1,IF(W34="espe",2*$D$1,0*$D$1))</f>
        <v>0</v>
      </c>
      <c r="Y34" s="90">
        <f>Y33+1</f>
        <v>29</v>
      </c>
      <c r="Z34" s="91" t="s">
        <v>74</v>
      </c>
      <c r="AA34" s="96"/>
      <c r="AB34" s="93">
        <f>IF(AA34="ESPE",$D$1,IF(AA34="espe",$D$1,0*$D$1))</f>
        <v>0</v>
      </c>
      <c r="AC34" s="90">
        <f>AC33+1</f>
        <v>29</v>
      </c>
      <c r="AD34" s="91" t="s">
        <v>78</v>
      </c>
      <c r="AE34" s="101"/>
      <c r="AF34" s="93">
        <f>IF(AE34="ESPE",$D$1,IF(AE34="espe",$D$1,0*$D$1))</f>
        <v>0</v>
      </c>
      <c r="AG34" s="103">
        <f>AG33+1</f>
        <v>29</v>
      </c>
      <c r="AH34" s="104" t="s">
        <v>76</v>
      </c>
      <c r="AI34" s="105"/>
      <c r="AJ34" s="110"/>
      <c r="AK34" s="90">
        <f>AK33+1</f>
        <v>29</v>
      </c>
      <c r="AL34" s="91" t="s">
        <v>74</v>
      </c>
      <c r="AM34" s="96"/>
      <c r="AN34" s="93">
        <f>IF(AM34="ESPE",$D$1,IF(AM34="espe",$D$1,0*$D$1))</f>
        <v>0</v>
      </c>
      <c r="AO34" s="113">
        <f>AO33+1</f>
        <v>29</v>
      </c>
      <c r="AP34" s="114" t="s">
        <v>78</v>
      </c>
      <c r="AQ34" s="115" t="s">
        <v>81</v>
      </c>
      <c r="AR34" s="118"/>
    </row>
    <row r="35" spans="1:44" ht="12.75">
      <c r="A35" s="122">
        <f>A34+1</f>
        <v>30</v>
      </c>
      <c r="B35" s="123" t="s">
        <v>74</v>
      </c>
      <c r="C35" s="126"/>
      <c r="D35" s="125">
        <f>IF(C35="ESPE",3*$D$1,IF(C35="espe",3*$D$1,0*$D$1))</f>
        <v>0</v>
      </c>
      <c r="E35" s="119">
        <f>E34+1</f>
        <v>30</v>
      </c>
      <c r="F35" s="120" t="s">
        <v>78</v>
      </c>
      <c r="G35" s="115" t="s">
        <v>81</v>
      </c>
      <c r="H35" s="118"/>
      <c r="I35" s="122">
        <f>I34+1</f>
        <v>30</v>
      </c>
      <c r="J35" s="123" t="s">
        <v>79</v>
      </c>
      <c r="K35" s="127"/>
      <c r="L35" s="125">
        <f>IF(K35="ESPE",2*$D$1,IF(K35="espe",2*$D$1,0*$D$1))</f>
        <v>0</v>
      </c>
      <c r="M35" s="113">
        <f>M34+1</f>
        <v>30</v>
      </c>
      <c r="N35" s="114" t="s">
        <v>74</v>
      </c>
      <c r="O35" s="115" t="s">
        <v>81</v>
      </c>
      <c r="P35" s="118"/>
      <c r="Q35" s="103">
        <f>Q34+1</f>
        <v>30</v>
      </c>
      <c r="R35" s="104" t="s">
        <v>80</v>
      </c>
      <c r="S35" s="105"/>
      <c r="T35" s="110"/>
      <c r="Y35" s="90">
        <f>Y34+1</f>
        <v>30</v>
      </c>
      <c r="Z35" s="91" t="s">
        <v>74</v>
      </c>
      <c r="AA35" s="96"/>
      <c r="AB35" s="93">
        <f>IF(AA35="ESPE",$D$1,IF(AA35="espe",$D$1,0*$D$1))</f>
        <v>0</v>
      </c>
      <c r="AC35" s="128">
        <f>AC34+1</f>
        <v>30</v>
      </c>
      <c r="AD35" s="129" t="s">
        <v>80</v>
      </c>
      <c r="AE35" s="130"/>
      <c r="AF35" s="131"/>
      <c r="AG35" s="90">
        <f>AG34+1</f>
        <v>30</v>
      </c>
      <c r="AH35" s="91" t="s">
        <v>79</v>
      </c>
      <c r="AI35" s="101"/>
      <c r="AJ35" s="93">
        <f>IF(AI35="ESPE",$D$1,IF(AI35="espe",$D$1,0*$D$1))</f>
        <v>0</v>
      </c>
      <c r="AK35" s="122">
        <f>AK34+1</f>
        <v>30</v>
      </c>
      <c r="AL35" s="123" t="s">
        <v>75</v>
      </c>
      <c r="AM35" s="127"/>
      <c r="AN35" s="125">
        <f>IF(AM35="ESPE",$D$1,IF(AM35="espe",$D$1,0*$D$1))</f>
        <v>0</v>
      </c>
      <c r="AO35" s="103">
        <f>AO34+1</f>
        <v>30</v>
      </c>
      <c r="AP35" s="104" t="s">
        <v>80</v>
      </c>
      <c r="AQ35" s="105" t="s">
        <v>81</v>
      </c>
      <c r="AR35" s="110"/>
    </row>
    <row r="36" spans="5:44" ht="12.75">
      <c r="E36" s="132">
        <f>E35+1</f>
        <v>31</v>
      </c>
      <c r="F36" s="133" t="s">
        <v>80</v>
      </c>
      <c r="G36" s="134" t="s">
        <v>81</v>
      </c>
      <c r="H36" s="135"/>
      <c r="M36" s="136">
        <f>M35+1</f>
        <v>31</v>
      </c>
      <c r="N36" s="137" t="s">
        <v>75</v>
      </c>
      <c r="O36" s="134" t="s">
        <v>81</v>
      </c>
      <c r="P36" s="135"/>
      <c r="Q36" s="128">
        <f>Q35+1</f>
        <v>31</v>
      </c>
      <c r="R36" s="129" t="s">
        <v>76</v>
      </c>
      <c r="S36" s="130"/>
      <c r="T36" s="131"/>
      <c r="Y36" s="122">
        <f>Y35+1</f>
        <v>31</v>
      </c>
      <c r="Z36" s="123" t="s">
        <v>75</v>
      </c>
      <c r="AA36" s="127"/>
      <c r="AB36" s="125">
        <f>IF(AA36="ESPE",$D$1,IF(AA36="espe",$D$1,0*$D$1))</f>
        <v>0</v>
      </c>
      <c r="AG36" s="122">
        <f>AG35+1</f>
        <v>31</v>
      </c>
      <c r="AH36" s="123" t="s">
        <v>74</v>
      </c>
      <c r="AI36" s="124"/>
      <c r="AJ36" s="125">
        <f>IF(AI36="ESPE",$D$1,IF(AI36="espe",$D$1,0*$D$1))</f>
        <v>0</v>
      </c>
      <c r="AO36" s="128">
        <f>AO35+1</f>
        <v>31</v>
      </c>
      <c r="AP36" s="129" t="s">
        <v>76</v>
      </c>
      <c r="AQ36" s="138" t="s">
        <v>81</v>
      </c>
      <c r="AR36" s="131"/>
    </row>
    <row r="37" ht="12.75"/>
    <row r="38" spans="1:44" s="142" customFormat="1" ht="19.5" customHeight="1">
      <c r="A38" s="139">
        <f>SUM(D6:D35)</f>
        <v>0</v>
      </c>
      <c r="B38" s="139"/>
      <c r="C38" s="139"/>
      <c r="D38" s="139"/>
      <c r="E38" s="139">
        <f>SUM(H6:H36)</f>
        <v>0</v>
      </c>
      <c r="F38" s="139"/>
      <c r="G38" s="139"/>
      <c r="H38" s="139"/>
      <c r="I38" s="139">
        <f>SUM(L6:L35)</f>
        <v>0</v>
      </c>
      <c r="J38" s="139"/>
      <c r="K38" s="139"/>
      <c r="L38" s="139"/>
      <c r="M38" s="139">
        <f>SUM(P6:P36)</f>
        <v>0</v>
      </c>
      <c r="N38" s="139"/>
      <c r="O38" s="139"/>
      <c r="P38" s="139"/>
      <c r="Q38" s="140">
        <f>SUM(T6:T36)</f>
        <v>0</v>
      </c>
      <c r="R38" s="140"/>
      <c r="S38" s="140"/>
      <c r="T38" s="140"/>
      <c r="U38" s="141">
        <f>SUM(X6:X34)</f>
        <v>0</v>
      </c>
      <c r="V38" s="141"/>
      <c r="W38" s="141"/>
      <c r="X38" s="141"/>
      <c r="Y38" s="139">
        <f>SUM(AB6:AB36)</f>
        <v>0</v>
      </c>
      <c r="Z38" s="139"/>
      <c r="AA38" s="139"/>
      <c r="AB38" s="139"/>
      <c r="AC38" s="139">
        <f>SUM(AF6:AF35)</f>
        <v>0</v>
      </c>
      <c r="AD38" s="139"/>
      <c r="AE38" s="139"/>
      <c r="AF38" s="139"/>
      <c r="AG38" s="139">
        <f>SUM(AJ6:AJ36)</f>
        <v>0</v>
      </c>
      <c r="AH38" s="139"/>
      <c r="AI38" s="139"/>
      <c r="AJ38" s="139"/>
      <c r="AK38" s="139">
        <f>SUM(AN6:AN35)</f>
        <v>0</v>
      </c>
      <c r="AL38" s="139"/>
      <c r="AM38" s="139"/>
      <c r="AN38" s="139"/>
      <c r="AO38" s="139">
        <f>SUM(AR6:AR36)</f>
        <v>0</v>
      </c>
      <c r="AP38" s="139"/>
      <c r="AQ38" s="139"/>
      <c r="AR38" s="139"/>
    </row>
  </sheetData>
  <sheetProtection password="C55E" sheet="1"/>
  <mergeCells count="36">
    <mergeCell ref="A1:C1"/>
    <mergeCell ref="A2:C2"/>
    <mergeCell ref="D2:F2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38:D38"/>
    <mergeCell ref="E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AO38:AR3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8"/>
  <sheetViews>
    <sheetView showRowColHeaders="0" workbookViewId="0" topLeftCell="A1">
      <selection activeCell="AE31" sqref="AE31"/>
    </sheetView>
  </sheetViews>
  <sheetFormatPr defaultColWidth="12.57421875" defaultRowHeight="19.5" customHeight="1"/>
  <cols>
    <col min="1" max="2" width="5.140625" style="40" customWidth="1"/>
    <col min="3" max="3" width="10.140625" style="40" customWidth="1"/>
    <col min="4" max="4" width="7.28125" style="72" customWidth="1"/>
    <col min="5" max="6" width="5.140625" style="40" customWidth="1"/>
    <col min="7" max="7" width="10.140625" style="73" customWidth="1"/>
    <col min="8" max="8" width="7.28125" style="72" customWidth="1"/>
    <col min="9" max="10" width="5.140625" style="40" customWidth="1"/>
    <col min="11" max="11" width="10.140625" style="73" customWidth="1"/>
    <col min="12" max="12" width="7.28125" style="72" customWidth="1"/>
    <col min="13" max="14" width="5.140625" style="40" customWidth="1"/>
    <col min="15" max="15" width="10.140625" style="73" customWidth="1"/>
    <col min="16" max="16" width="7.28125" style="72" customWidth="1"/>
    <col min="17" max="18" width="5.140625" style="74" customWidth="1"/>
    <col min="19" max="19" width="10.140625" style="75" customWidth="1"/>
    <col min="20" max="20" width="7.28125" style="72" customWidth="1"/>
    <col min="21" max="22" width="5.140625" style="40" customWidth="1"/>
    <col min="23" max="23" width="10.140625" style="75" customWidth="1"/>
    <col min="24" max="24" width="7.28125" style="72" customWidth="1"/>
    <col min="25" max="26" width="5.140625" style="40" customWidth="1"/>
    <col min="27" max="27" width="10.140625" style="75" customWidth="1"/>
    <col min="28" max="28" width="7.28125" style="72" customWidth="1"/>
    <col min="29" max="30" width="5.140625" style="40" customWidth="1"/>
    <col min="31" max="31" width="10.140625" style="75" customWidth="1"/>
    <col min="32" max="32" width="7.28125" style="72" customWidth="1"/>
    <col min="33" max="34" width="5.140625" style="40" customWidth="1"/>
    <col min="35" max="35" width="10.140625" style="75" customWidth="1"/>
    <col min="36" max="36" width="7.28125" style="72" customWidth="1"/>
    <col min="37" max="38" width="5.140625" style="40" customWidth="1"/>
    <col min="39" max="39" width="10.140625" style="75" customWidth="1"/>
    <col min="40" max="40" width="7.28125" style="72" customWidth="1"/>
    <col min="41" max="42" width="5.140625" style="40" customWidth="1"/>
    <col min="43" max="43" width="10.140625" style="75" customWidth="1"/>
    <col min="44" max="44" width="7.28125" style="72" customWidth="1"/>
    <col min="45" max="16384" width="11.57421875" style="0" customWidth="1"/>
  </cols>
  <sheetData>
    <row r="1" spans="1:44" s="81" customFormat="1" ht="12.75">
      <c r="A1" s="61" t="s">
        <v>58</v>
      </c>
      <c r="B1" s="61"/>
      <c r="C1" s="61"/>
      <c r="D1" s="76">
        <v>9.4</v>
      </c>
      <c r="E1" s="77"/>
      <c r="F1" s="77"/>
      <c r="G1" s="78"/>
      <c r="H1" s="79"/>
      <c r="I1" s="77"/>
      <c r="J1" s="77"/>
      <c r="K1" s="78"/>
      <c r="L1" s="79"/>
      <c r="M1" s="77"/>
      <c r="N1" s="77"/>
      <c r="O1" s="78"/>
      <c r="P1" s="79"/>
      <c r="Q1" s="77"/>
      <c r="R1" s="77"/>
      <c r="S1" s="80"/>
      <c r="T1" s="79"/>
      <c r="U1" s="77"/>
      <c r="V1" s="77"/>
      <c r="W1" s="80"/>
      <c r="X1" s="79"/>
      <c r="Y1" s="77"/>
      <c r="Z1" s="77"/>
      <c r="AA1" s="80"/>
      <c r="AB1" s="79"/>
      <c r="AC1" s="77"/>
      <c r="AD1" s="77"/>
      <c r="AE1" s="80"/>
      <c r="AF1" s="79"/>
      <c r="AG1" s="77"/>
      <c r="AH1" s="77"/>
      <c r="AI1" s="80"/>
      <c r="AJ1" s="79"/>
      <c r="AK1" s="77"/>
      <c r="AL1" s="77"/>
      <c r="AM1" s="80"/>
      <c r="AN1" s="79"/>
      <c r="AO1" s="77"/>
      <c r="AP1" s="77"/>
      <c r="AQ1" s="80"/>
      <c r="AR1" s="79"/>
    </row>
    <row r="2" spans="1:44" s="81" customFormat="1" ht="12.75">
      <c r="A2" s="82" t="s">
        <v>59</v>
      </c>
      <c r="B2" s="82"/>
      <c r="C2" s="82"/>
      <c r="D2" s="83">
        <f>A38+E38+I38+M38+Q38+U38+Y38+AC38+AG38+AK38+AO38</f>
        <v>0</v>
      </c>
      <c r="E2" s="83"/>
      <c r="F2" s="83"/>
      <c r="G2" s="78"/>
      <c r="H2" s="79"/>
      <c r="I2" s="77"/>
      <c r="J2" s="77"/>
      <c r="K2" s="78"/>
      <c r="L2" s="79"/>
      <c r="M2" s="77"/>
      <c r="N2" s="77"/>
      <c r="O2" s="78"/>
      <c r="P2" s="79"/>
      <c r="Q2" s="77"/>
      <c r="R2" s="77"/>
      <c r="S2" s="80"/>
      <c r="T2" s="79"/>
      <c r="U2" s="77"/>
      <c r="V2" s="77"/>
      <c r="W2" s="80"/>
      <c r="X2" s="79"/>
      <c r="Y2" s="77"/>
      <c r="Z2" s="77"/>
      <c r="AA2" s="80"/>
      <c r="AB2" s="79"/>
      <c r="AC2" s="77"/>
      <c r="AD2" s="77"/>
      <c r="AE2" s="80"/>
      <c r="AF2" s="79"/>
      <c r="AG2" s="77"/>
      <c r="AH2" s="77"/>
      <c r="AI2" s="80"/>
      <c r="AJ2" s="79"/>
      <c r="AK2" s="77"/>
      <c r="AL2" s="77"/>
      <c r="AM2" s="80"/>
      <c r="AN2" s="79"/>
      <c r="AO2" s="77"/>
      <c r="AP2" s="77"/>
      <c r="AQ2" s="80"/>
      <c r="AR2" s="79"/>
    </row>
    <row r="3" ht="12.75">
      <c r="B3" s="84"/>
    </row>
    <row r="4" spans="1:44" s="87" customFormat="1" ht="12.75">
      <c r="A4" s="85" t="s">
        <v>60</v>
      </c>
      <c r="B4" s="85"/>
      <c r="C4" s="85"/>
      <c r="D4" s="85"/>
      <c r="E4" s="86" t="s">
        <v>61</v>
      </c>
      <c r="F4" s="86"/>
      <c r="G4" s="86"/>
      <c r="H4" s="86"/>
      <c r="I4" s="86" t="s">
        <v>62</v>
      </c>
      <c r="J4" s="86"/>
      <c r="K4" s="86"/>
      <c r="L4" s="86"/>
      <c r="M4" s="86" t="s">
        <v>63</v>
      </c>
      <c r="N4" s="86"/>
      <c r="O4" s="86"/>
      <c r="P4" s="86"/>
      <c r="Q4" s="85" t="s">
        <v>64</v>
      </c>
      <c r="R4" s="85"/>
      <c r="S4" s="85"/>
      <c r="T4" s="85"/>
      <c r="U4" s="85" t="s">
        <v>65</v>
      </c>
      <c r="V4" s="85"/>
      <c r="W4" s="85"/>
      <c r="X4" s="85"/>
      <c r="Y4" s="85" t="s">
        <v>66</v>
      </c>
      <c r="Z4" s="85"/>
      <c r="AA4" s="85"/>
      <c r="AB4" s="85"/>
      <c r="AC4" s="85" t="s">
        <v>67</v>
      </c>
      <c r="AD4" s="85"/>
      <c r="AE4" s="85"/>
      <c r="AF4" s="85"/>
      <c r="AG4" s="85" t="s">
        <v>68</v>
      </c>
      <c r="AH4" s="85"/>
      <c r="AI4" s="85"/>
      <c r="AJ4" s="85"/>
      <c r="AK4" s="85" t="s">
        <v>69</v>
      </c>
      <c r="AL4" s="85"/>
      <c r="AM4" s="85"/>
      <c r="AN4" s="85"/>
      <c r="AO4" s="85" t="s">
        <v>70</v>
      </c>
      <c r="AP4" s="85"/>
      <c r="AQ4" s="85"/>
      <c r="AR4" s="85"/>
    </row>
    <row r="5" spans="1:44" s="89" customFormat="1" ht="12.75">
      <c r="A5" s="88" t="s">
        <v>71</v>
      </c>
      <c r="B5" s="88"/>
      <c r="C5" s="88"/>
      <c r="D5" s="88"/>
      <c r="E5" s="88" t="s">
        <v>72</v>
      </c>
      <c r="F5" s="88"/>
      <c r="G5" s="88"/>
      <c r="H5" s="88"/>
      <c r="I5" s="88" t="s">
        <v>72</v>
      </c>
      <c r="J5" s="88"/>
      <c r="K5" s="88"/>
      <c r="L5" s="88"/>
      <c r="M5" s="88" t="s">
        <v>72</v>
      </c>
      <c r="N5" s="88"/>
      <c r="O5" s="88"/>
      <c r="P5" s="88"/>
      <c r="Q5" s="88" t="s">
        <v>72</v>
      </c>
      <c r="R5" s="88"/>
      <c r="S5" s="88"/>
      <c r="T5" s="88"/>
      <c r="U5" s="88" t="s">
        <v>72</v>
      </c>
      <c r="V5" s="88"/>
      <c r="W5" s="88"/>
      <c r="X5" s="88"/>
      <c r="Y5" s="88" t="s">
        <v>73</v>
      </c>
      <c r="Z5" s="88"/>
      <c r="AA5" s="88"/>
      <c r="AB5" s="88"/>
      <c r="AC5" s="88" t="s">
        <v>73</v>
      </c>
      <c r="AD5" s="88"/>
      <c r="AE5" s="88"/>
      <c r="AF5" s="88"/>
      <c r="AG5" s="88" t="s">
        <v>73</v>
      </c>
      <c r="AH5" s="88"/>
      <c r="AI5" s="88"/>
      <c r="AJ5" s="88"/>
      <c r="AK5" s="88" t="s">
        <v>73</v>
      </c>
      <c r="AL5" s="88"/>
      <c r="AM5" s="88"/>
      <c r="AN5" s="88"/>
      <c r="AO5" s="88" t="s">
        <v>73</v>
      </c>
      <c r="AP5" s="88"/>
      <c r="AQ5" s="88"/>
      <c r="AR5" s="88"/>
    </row>
    <row r="6" spans="1:44" ht="12.75">
      <c r="A6" s="90">
        <v>1</v>
      </c>
      <c r="B6" s="91" t="s">
        <v>74</v>
      </c>
      <c r="C6" s="92"/>
      <c r="D6" s="93">
        <f>IF(C6="ESPE",3*$D$1,IF(C6="espe",3*$D$1,0*$D$1))</f>
        <v>0</v>
      </c>
      <c r="E6" s="94">
        <v>1</v>
      </c>
      <c r="F6" s="95" t="s">
        <v>75</v>
      </c>
      <c r="G6" s="96"/>
      <c r="H6" s="93">
        <f>IF(G6="ESPE",2*$D$1,IF(G6="espe",2*$D$1,0*$D$1))</f>
        <v>0</v>
      </c>
      <c r="I6" s="97">
        <v>1</v>
      </c>
      <c r="J6" s="98" t="s">
        <v>76</v>
      </c>
      <c r="K6" s="99" t="s">
        <v>77</v>
      </c>
      <c r="L6" s="100"/>
      <c r="M6" s="90">
        <v>1</v>
      </c>
      <c r="N6" s="91" t="s">
        <v>74</v>
      </c>
      <c r="O6" s="96"/>
      <c r="P6" s="93">
        <f>IF(O6="ESPE",2*$D$1,IF(O6="espe",2*$D$1,0*$D$1))</f>
        <v>0</v>
      </c>
      <c r="Q6" s="97">
        <v>1</v>
      </c>
      <c r="R6" s="98" t="s">
        <v>78</v>
      </c>
      <c r="S6" s="99" t="s">
        <v>77</v>
      </c>
      <c r="T6" s="100"/>
      <c r="U6" s="90">
        <v>1</v>
      </c>
      <c r="V6" s="91" t="s">
        <v>79</v>
      </c>
      <c r="W6" s="96"/>
      <c r="X6" s="93">
        <f>IF(W6="ESPE",2*$D$1,IF(W6="espe",2*$D$1,0*$D$1))</f>
        <v>0</v>
      </c>
      <c r="Y6" s="113">
        <v>1</v>
      </c>
      <c r="Z6" s="114" t="s">
        <v>74</v>
      </c>
      <c r="AA6" s="117" t="s">
        <v>81</v>
      </c>
      <c r="AB6" s="118"/>
      <c r="AC6" s="90">
        <v>1</v>
      </c>
      <c r="AD6" s="91" t="s">
        <v>78</v>
      </c>
      <c r="AE6" s="102"/>
      <c r="AF6" s="93">
        <f>IF(AE6="ESPE",$D$1,IF(AE6="espe",$D$1,0*$D$1))</f>
        <v>0</v>
      </c>
      <c r="AG6" s="97">
        <v>1</v>
      </c>
      <c r="AH6" s="98" t="s">
        <v>76</v>
      </c>
      <c r="AI6" s="99" t="s">
        <v>77</v>
      </c>
      <c r="AJ6" s="100"/>
      <c r="AK6" s="90">
        <v>1</v>
      </c>
      <c r="AL6" s="91" t="s">
        <v>74</v>
      </c>
      <c r="AM6" s="101"/>
      <c r="AN6" s="93">
        <f>IF(AM6="ESPE",$D$1,IF(AM6="espe",$D$1,0*$D$1))</f>
        <v>0</v>
      </c>
      <c r="AO6" s="90">
        <v>1</v>
      </c>
      <c r="AP6" s="91" t="s">
        <v>78</v>
      </c>
      <c r="AQ6" s="96"/>
      <c r="AR6" s="93">
        <f>IF(AQ6="ESPE",$D$1,IF(AQ6="espe",$D$1,0*$D$1))</f>
        <v>0</v>
      </c>
    </row>
    <row r="7" spans="1:44" ht="12.75">
      <c r="A7" s="90">
        <f>A6+1</f>
        <v>2</v>
      </c>
      <c r="B7" s="91" t="s">
        <v>74</v>
      </c>
      <c r="C7" s="92"/>
      <c r="D7" s="93">
        <f>IF(C7="ESPE",3*$D$1,IF(C7="espe",3*$D$1,0*$D$1))</f>
        <v>0</v>
      </c>
      <c r="E7" s="94">
        <f>E6+1</f>
        <v>2</v>
      </c>
      <c r="F7" s="95" t="s">
        <v>78</v>
      </c>
      <c r="G7" s="96"/>
      <c r="H7" s="93">
        <f>IF(G7="ESPE",2*$D$1,IF(G7="espe",2*$D$1,0*$D$1))</f>
        <v>0</v>
      </c>
      <c r="I7" s="90">
        <f>I6+1</f>
        <v>2</v>
      </c>
      <c r="J7" s="91" t="s">
        <v>79</v>
      </c>
      <c r="K7" s="101"/>
      <c r="L7" s="93">
        <f>IF(K7="ESPE",2*$D$1,IF(K7="espe",2*$D$1,0*$D$1))</f>
        <v>0</v>
      </c>
      <c r="M7" s="90">
        <f>M6+1</f>
        <v>2</v>
      </c>
      <c r="N7" s="91" t="s">
        <v>74</v>
      </c>
      <c r="O7" s="96"/>
      <c r="P7" s="93">
        <f>IF(O7="ESPE",2*$D$1,IF(O7="espe",2*$D$1,0*$D$1))</f>
        <v>0</v>
      </c>
      <c r="Q7" s="103">
        <f>Q6+1</f>
        <v>2</v>
      </c>
      <c r="R7" s="104" t="s">
        <v>80</v>
      </c>
      <c r="S7" s="105" t="s">
        <v>81</v>
      </c>
      <c r="T7" s="106"/>
      <c r="U7" s="90">
        <f>U6+1</f>
        <v>2</v>
      </c>
      <c r="V7" s="91" t="s">
        <v>74</v>
      </c>
      <c r="W7" s="96"/>
      <c r="X7" s="93">
        <f>IF(W7="ESPE",2*$D$1,IF(W7="espe",2*$D$1,0*$D$1))</f>
        <v>0</v>
      </c>
      <c r="Y7" s="113">
        <f>Y6+1</f>
        <v>2</v>
      </c>
      <c r="Z7" s="114" t="s">
        <v>74</v>
      </c>
      <c r="AA7" s="117" t="s">
        <v>81</v>
      </c>
      <c r="AB7" s="118"/>
      <c r="AC7" s="103">
        <f>AC6+1</f>
        <v>2</v>
      </c>
      <c r="AD7" s="104" t="s">
        <v>80</v>
      </c>
      <c r="AE7" s="105"/>
      <c r="AF7" s="106"/>
      <c r="AG7" s="90">
        <f>AG6+1</f>
        <v>2</v>
      </c>
      <c r="AH7" s="91" t="s">
        <v>79</v>
      </c>
      <c r="AI7" s="101"/>
      <c r="AJ7" s="93">
        <f>IF(AI7="ESPE",$D$1,IF(AI7="espe",$D$1,0*$D$1))</f>
        <v>0</v>
      </c>
      <c r="AK7" s="90">
        <f>AK6+1</f>
        <v>2</v>
      </c>
      <c r="AL7" s="91" t="s">
        <v>75</v>
      </c>
      <c r="AM7" s="101"/>
      <c r="AN7" s="93">
        <f>IF(AM7="ESPE",$D$1,IF(AM7="espe",$D$1,0*$D$1))</f>
        <v>0</v>
      </c>
      <c r="AO7" s="103">
        <f>AO6+1</f>
        <v>2</v>
      </c>
      <c r="AP7" s="104" t="s">
        <v>80</v>
      </c>
      <c r="AQ7" s="105"/>
      <c r="AR7" s="106"/>
    </row>
    <row r="8" spans="1:44" ht="12.75">
      <c r="A8" s="90">
        <f>A7+1</f>
        <v>3</v>
      </c>
      <c r="B8" s="91" t="s">
        <v>75</v>
      </c>
      <c r="C8" s="92"/>
      <c r="D8" s="93">
        <f>IF(C8="ESPE",3*$D$1,IF(C8="espe",3*$D$1,0*$D$1))</f>
        <v>0</v>
      </c>
      <c r="E8" s="107">
        <f>E7+1</f>
        <v>3</v>
      </c>
      <c r="F8" s="108" t="s">
        <v>80</v>
      </c>
      <c r="G8" s="109"/>
      <c r="H8" s="110"/>
      <c r="I8" s="90">
        <f>I7+1</f>
        <v>3</v>
      </c>
      <c r="J8" s="91" t="s">
        <v>74</v>
      </c>
      <c r="K8" s="101"/>
      <c r="L8" s="93">
        <f>IF(K8="ESPE",2*$D$1,IF(K8="espe",2*$D$1,0*$D$1))</f>
        <v>0</v>
      </c>
      <c r="M8" s="90">
        <f>M7+1</f>
        <v>3</v>
      </c>
      <c r="N8" s="91" t="s">
        <v>75</v>
      </c>
      <c r="O8" s="96"/>
      <c r="P8" s="93">
        <f>IF(O8="ESPE",2*$D$1,IF(O8="espe",2*$D$1,0*$D$1))</f>
        <v>0</v>
      </c>
      <c r="Q8" s="103">
        <f>Q7+1</f>
        <v>3</v>
      </c>
      <c r="R8" s="104" t="s">
        <v>76</v>
      </c>
      <c r="S8" s="105" t="s">
        <v>81</v>
      </c>
      <c r="T8" s="106"/>
      <c r="U8" s="90">
        <f>U7+1</f>
        <v>3</v>
      </c>
      <c r="V8" s="91" t="s">
        <v>74</v>
      </c>
      <c r="W8" s="96"/>
      <c r="X8" s="93">
        <f>IF(W8="ESPE",2*$D$1,IF(W8="espe",2*$D$1,0*$D$1))</f>
        <v>0</v>
      </c>
      <c r="Y8" s="113">
        <f>Y7+1</f>
        <v>3</v>
      </c>
      <c r="Z8" s="114" t="s">
        <v>75</v>
      </c>
      <c r="AA8" s="117" t="s">
        <v>81</v>
      </c>
      <c r="AB8" s="118"/>
      <c r="AC8" s="103">
        <f>AC7+1</f>
        <v>3</v>
      </c>
      <c r="AD8" s="104" t="s">
        <v>76</v>
      </c>
      <c r="AE8" s="105"/>
      <c r="AF8" s="106"/>
      <c r="AG8" s="90">
        <f>AG7+1</f>
        <v>3</v>
      </c>
      <c r="AH8" s="91" t="s">
        <v>74</v>
      </c>
      <c r="AI8" s="101"/>
      <c r="AJ8" s="93">
        <f>IF(AI8="ESPE",$D$1,IF(AI8="espe",$D$1,0*$D$1))</f>
        <v>0</v>
      </c>
      <c r="AK8" s="90">
        <f>AK7+1</f>
        <v>3</v>
      </c>
      <c r="AL8" s="91" t="s">
        <v>78</v>
      </c>
      <c r="AM8" s="101"/>
      <c r="AN8" s="93">
        <f>IF(AM8="ESPE",$D$1,IF(AM8="espe",$D$1,0*$D$1))</f>
        <v>0</v>
      </c>
      <c r="AO8" s="103">
        <f>AO7+1</f>
        <v>3</v>
      </c>
      <c r="AP8" s="104" t="s">
        <v>76</v>
      </c>
      <c r="AQ8" s="105"/>
      <c r="AR8" s="106"/>
    </row>
    <row r="9" spans="1:44" ht="12.75">
      <c r="A9" s="90">
        <f>A8+1</f>
        <v>4</v>
      </c>
      <c r="B9" s="91" t="s">
        <v>78</v>
      </c>
      <c r="C9" s="92"/>
      <c r="D9" s="93">
        <f>IF(C9="ESPE",3*$D$1,IF(C9="espe",3*$D$1,0*$D$1))</f>
        <v>0</v>
      </c>
      <c r="E9" s="107">
        <f>E8+1</f>
        <v>4</v>
      </c>
      <c r="F9" s="108" t="s">
        <v>76</v>
      </c>
      <c r="G9" s="109"/>
      <c r="H9" s="110"/>
      <c r="I9" s="90">
        <f>I8+1</f>
        <v>4</v>
      </c>
      <c r="J9" s="91" t="s">
        <v>74</v>
      </c>
      <c r="K9" s="101"/>
      <c r="L9" s="93">
        <f>IF(K9="ESPE",2*$D$1,IF(K9="espe",2*$D$1,0*$D$1))</f>
        <v>0</v>
      </c>
      <c r="M9" s="90">
        <f>M8+1</f>
        <v>4</v>
      </c>
      <c r="N9" s="91" t="s">
        <v>78</v>
      </c>
      <c r="O9" s="96"/>
      <c r="P9" s="93">
        <f>IF(O9="ESPE",2*$D$1,IF(O9="espe",2*$D$1,0*$D$1))</f>
        <v>0</v>
      </c>
      <c r="Q9" s="90">
        <f>Q8+1</f>
        <v>4</v>
      </c>
      <c r="R9" s="91" t="s">
        <v>79</v>
      </c>
      <c r="S9" s="101"/>
      <c r="T9" s="93">
        <f>IF(S9="ESPE",2*$D$1,IF(S9="espe",2*$D$1,0*$D$1))</f>
        <v>0</v>
      </c>
      <c r="U9" s="90">
        <f>U8+1</f>
        <v>4</v>
      </c>
      <c r="V9" s="91" t="s">
        <v>75</v>
      </c>
      <c r="W9" s="96"/>
      <c r="X9" s="93">
        <f>IF(W9="ESPE",2*$D$1,IF(W9="espe",2*$D$1,0*$D$1))</f>
        <v>0</v>
      </c>
      <c r="Y9" s="113">
        <f>Y8+1</f>
        <v>4</v>
      </c>
      <c r="Z9" s="114" t="s">
        <v>78</v>
      </c>
      <c r="AA9" s="117" t="s">
        <v>81</v>
      </c>
      <c r="AB9" s="118"/>
      <c r="AC9" s="111">
        <f>AC8+1</f>
        <v>4</v>
      </c>
      <c r="AD9" s="112" t="s">
        <v>79</v>
      </c>
      <c r="AE9" s="101"/>
      <c r="AF9" s="93">
        <f>IF(AE9="ESPE",$D$1,IF(AE9="espe",$D$1,0*$D$1))</f>
        <v>0</v>
      </c>
      <c r="AG9" s="90">
        <f>AG8+1</f>
        <v>4</v>
      </c>
      <c r="AH9" s="91" t="s">
        <v>74</v>
      </c>
      <c r="AI9" s="101"/>
      <c r="AJ9" s="93">
        <f>IF(AI9="ESPE",$D$1,IF(AI9="espe",$D$1,0*$D$1))</f>
        <v>0</v>
      </c>
      <c r="AK9" s="103">
        <f>AK8+1</f>
        <v>4</v>
      </c>
      <c r="AL9" s="104" t="s">
        <v>80</v>
      </c>
      <c r="AM9" s="105"/>
      <c r="AN9" s="106"/>
      <c r="AO9" s="90">
        <f>AO8+1</f>
        <v>4</v>
      </c>
      <c r="AP9" s="91" t="s">
        <v>79</v>
      </c>
      <c r="AQ9" s="101"/>
      <c r="AR9" s="93">
        <f>IF(AQ9="ESPE",$D$1,IF(AQ9="espe",$D$1,0*$D$1))</f>
        <v>0</v>
      </c>
    </row>
    <row r="10" spans="1:44" ht="12.75">
      <c r="A10" s="103">
        <f>A9+1</f>
        <v>5</v>
      </c>
      <c r="B10" s="104" t="s">
        <v>80</v>
      </c>
      <c r="C10" s="108"/>
      <c r="D10" s="110"/>
      <c r="E10" s="94">
        <f>E9+1</f>
        <v>5</v>
      </c>
      <c r="F10" s="95" t="s">
        <v>79</v>
      </c>
      <c r="G10" s="96"/>
      <c r="H10" s="93">
        <f>IF(G10="ESPE",2*$D$1,IF(G10="espe",2*$D$1,0*$D$1))</f>
        <v>0</v>
      </c>
      <c r="I10" s="90">
        <f>I9+1</f>
        <v>5</v>
      </c>
      <c r="J10" s="91" t="s">
        <v>75</v>
      </c>
      <c r="K10" s="101"/>
      <c r="L10" s="93">
        <f>IF(K10="ESPE",2*$D$1,IF(K10="espe",2*$D$1,0*$D$1))</f>
        <v>0</v>
      </c>
      <c r="M10" s="103">
        <f>M9+1</f>
        <v>5</v>
      </c>
      <c r="N10" s="104" t="s">
        <v>80</v>
      </c>
      <c r="O10" s="109"/>
      <c r="P10" s="106"/>
      <c r="Q10" s="90">
        <f>Q9+1</f>
        <v>5</v>
      </c>
      <c r="R10" s="91" t="s">
        <v>74</v>
      </c>
      <c r="S10" s="101"/>
      <c r="T10" s="93">
        <f>IF(S10="ESPE",2*$D$1,IF(S10="espe",2*$D$1,0*$D$1))</f>
        <v>0</v>
      </c>
      <c r="U10" s="90">
        <f>U9+1</f>
        <v>5</v>
      </c>
      <c r="V10" s="91" t="s">
        <v>78</v>
      </c>
      <c r="W10" s="101"/>
      <c r="X10" s="93">
        <f>IF(W10="ESPE",2*$D$1,IF(W10="espe",2*$D$1,0*$D$1))</f>
        <v>0</v>
      </c>
      <c r="Y10" s="103">
        <f>Y9+1</f>
        <v>5</v>
      </c>
      <c r="Z10" s="104" t="s">
        <v>80</v>
      </c>
      <c r="AA10" s="105" t="s">
        <v>81</v>
      </c>
      <c r="AB10" s="106"/>
      <c r="AC10" s="111">
        <f>AC9+1</f>
        <v>5</v>
      </c>
      <c r="AD10" s="112" t="s">
        <v>74</v>
      </c>
      <c r="AE10" s="101"/>
      <c r="AF10" s="93">
        <f>IF(AE10="ESPE",$D$1,IF(AE10="espe",$D$1,0*$D$1))</f>
        <v>0</v>
      </c>
      <c r="AG10" s="97">
        <f>AG9+1</f>
        <v>5</v>
      </c>
      <c r="AH10" s="98" t="s">
        <v>75</v>
      </c>
      <c r="AI10" s="99" t="s">
        <v>77</v>
      </c>
      <c r="AJ10" s="100"/>
      <c r="AK10" s="103">
        <f>AK9+1</f>
        <v>5</v>
      </c>
      <c r="AL10" s="104" t="s">
        <v>76</v>
      </c>
      <c r="AM10" s="105"/>
      <c r="AN10" s="106"/>
      <c r="AO10" s="90">
        <f>AO9+1</f>
        <v>5</v>
      </c>
      <c r="AP10" s="91" t="s">
        <v>74</v>
      </c>
      <c r="AQ10" s="101"/>
      <c r="AR10" s="93">
        <f>IF(AQ10="ESPE",$D$1,IF(AQ10="espe",$D$1,0*$D$1))</f>
        <v>0</v>
      </c>
    </row>
    <row r="11" spans="1:44" ht="12.75">
      <c r="A11" s="103">
        <f>A10+1</f>
        <v>6</v>
      </c>
      <c r="B11" s="104" t="s">
        <v>76</v>
      </c>
      <c r="C11" s="108"/>
      <c r="D11" s="110"/>
      <c r="E11" s="94">
        <f>E10+1</f>
        <v>6</v>
      </c>
      <c r="F11" s="95" t="s">
        <v>74</v>
      </c>
      <c r="G11" s="96"/>
      <c r="H11" s="93">
        <f>IF(G11="ESPE",2*$D$1,IF(G11="espe",2*$D$1,0*$D$1))</f>
        <v>0</v>
      </c>
      <c r="I11" s="90">
        <f>I10+1</f>
        <v>6</v>
      </c>
      <c r="J11" s="91" t="s">
        <v>78</v>
      </c>
      <c r="K11" s="101"/>
      <c r="L11" s="93">
        <f>IF(K11="ESPE",2*$D$1,IF(K11="espe",2*$D$1,0*$D$1))</f>
        <v>0</v>
      </c>
      <c r="M11" s="103">
        <f>M10+1</f>
        <v>6</v>
      </c>
      <c r="N11" s="104" t="s">
        <v>76</v>
      </c>
      <c r="O11" s="109"/>
      <c r="P11" s="106"/>
      <c r="Q11" s="90">
        <f>Q10+1</f>
        <v>6</v>
      </c>
      <c r="R11" s="91" t="s">
        <v>74</v>
      </c>
      <c r="S11" s="101"/>
      <c r="T11" s="93">
        <f>IF(S11="ESPE",2*$D$1,IF(S11="espe",2*$D$1,0*$D$1))</f>
        <v>0</v>
      </c>
      <c r="U11" s="103">
        <f>U10+1</f>
        <v>6</v>
      </c>
      <c r="V11" s="104" t="s">
        <v>80</v>
      </c>
      <c r="W11" s="105"/>
      <c r="X11" s="106"/>
      <c r="Y11" s="103">
        <f>Y10+1</f>
        <v>6</v>
      </c>
      <c r="Z11" s="104" t="s">
        <v>76</v>
      </c>
      <c r="AA11" s="105" t="s">
        <v>81</v>
      </c>
      <c r="AB11" s="106"/>
      <c r="AC11" s="111">
        <f>AC10+1</f>
        <v>6</v>
      </c>
      <c r="AD11" s="112" t="s">
        <v>74</v>
      </c>
      <c r="AE11" s="101"/>
      <c r="AF11" s="93">
        <f>IF(AE11="ESPE",$D$1,IF(AE11="espe",$D$1,0*$D$1))</f>
        <v>0</v>
      </c>
      <c r="AG11" s="113">
        <f>AG10+1</f>
        <v>6</v>
      </c>
      <c r="AH11" s="114" t="s">
        <v>78</v>
      </c>
      <c r="AI11" s="115" t="s">
        <v>81</v>
      </c>
      <c r="AJ11" s="116"/>
      <c r="AK11" s="90">
        <f>AK10+1</f>
        <v>6</v>
      </c>
      <c r="AL11" s="91" t="s">
        <v>79</v>
      </c>
      <c r="AM11" s="101"/>
      <c r="AN11" s="93">
        <f>IF(AM11="ESPE",$D$1,IF(AM11="espe",$D$1,0*$D$1))</f>
        <v>0</v>
      </c>
      <c r="AO11" s="113">
        <f>AO10+1</f>
        <v>6</v>
      </c>
      <c r="AP11" s="114" t="s">
        <v>74</v>
      </c>
      <c r="AQ11" s="115" t="s">
        <v>81</v>
      </c>
      <c r="AR11" s="116"/>
    </row>
    <row r="12" spans="1:44" ht="12.75">
      <c r="A12" s="90">
        <f>A11+1</f>
        <v>7</v>
      </c>
      <c r="B12" s="91" t="s">
        <v>79</v>
      </c>
      <c r="C12" s="92"/>
      <c r="D12" s="93">
        <f>IF(C12="ESPE",3*$D$1,IF(C12="espe",3*$D$1,0*$D$1))</f>
        <v>0</v>
      </c>
      <c r="E12" s="94">
        <f>E11+1</f>
        <v>7</v>
      </c>
      <c r="F12" s="95" t="s">
        <v>74</v>
      </c>
      <c r="G12" s="96"/>
      <c r="H12" s="93">
        <f>IF(G12="ESPE",2*$D$1,IF(G12="espe",2*$D$1,0*$D$1))</f>
        <v>0</v>
      </c>
      <c r="I12" s="103">
        <f>I11+1</f>
        <v>7</v>
      </c>
      <c r="J12" s="104" t="s">
        <v>80</v>
      </c>
      <c r="K12" s="109"/>
      <c r="L12" s="110"/>
      <c r="M12" s="90">
        <f>M11+1</f>
        <v>7</v>
      </c>
      <c r="N12" s="91" t="s">
        <v>79</v>
      </c>
      <c r="O12" s="96"/>
      <c r="P12" s="93">
        <f>IF(O12="ESPE",2*$D$1,IF(O12="espe",2*$D$1,0*$D$1))</f>
        <v>0</v>
      </c>
      <c r="Q12" s="90">
        <f>Q11+1</f>
        <v>7</v>
      </c>
      <c r="R12" s="91" t="s">
        <v>75</v>
      </c>
      <c r="S12" s="101"/>
      <c r="T12" s="93">
        <f>IF(S12="ESPE",2*$D$1,IF(S12="espe",2*$D$1,0*$D$1))</f>
        <v>0</v>
      </c>
      <c r="U12" s="103">
        <f>U11+1</f>
        <v>7</v>
      </c>
      <c r="V12" s="104" t="s">
        <v>76</v>
      </c>
      <c r="W12" s="105"/>
      <c r="X12" s="106"/>
      <c r="Y12" s="90">
        <f>Y11+1</f>
        <v>7</v>
      </c>
      <c r="Z12" s="91" t="s">
        <v>79</v>
      </c>
      <c r="AA12" s="101"/>
      <c r="AB12" s="93">
        <f>IF(AA12="ESPE",$D$1,IF(AA12="espe",$D$1,0*$D$1))</f>
        <v>0</v>
      </c>
      <c r="AC12" s="111">
        <f>AC11+1</f>
        <v>7</v>
      </c>
      <c r="AD12" s="112" t="s">
        <v>75</v>
      </c>
      <c r="AE12" s="101"/>
      <c r="AF12" s="93">
        <f>IF(AE12="ESPE",$D$1,IF(AE12="espe",$D$1,0*$D$1))</f>
        <v>0</v>
      </c>
      <c r="AG12" s="103">
        <f>AG11+1</f>
        <v>7</v>
      </c>
      <c r="AH12" s="104" t="s">
        <v>80</v>
      </c>
      <c r="AI12" s="105"/>
      <c r="AJ12" s="106"/>
      <c r="AK12" s="90">
        <f>AK11+1</f>
        <v>7</v>
      </c>
      <c r="AL12" s="91" t="s">
        <v>74</v>
      </c>
      <c r="AM12" s="101"/>
      <c r="AN12" s="93">
        <f>IF(AM12="ESPE",$D$1,IF(AM12="espe",$D$1,0*$D$1))</f>
        <v>0</v>
      </c>
      <c r="AO12" s="113">
        <f>AO11+1</f>
        <v>7</v>
      </c>
      <c r="AP12" s="114" t="s">
        <v>75</v>
      </c>
      <c r="AQ12" s="115" t="s">
        <v>81</v>
      </c>
      <c r="AR12" s="116"/>
    </row>
    <row r="13" spans="1:44" ht="12.75">
      <c r="A13" s="90">
        <f>A12+1</f>
        <v>8</v>
      </c>
      <c r="B13" s="91" t="s">
        <v>74</v>
      </c>
      <c r="C13" s="92"/>
      <c r="D13" s="93">
        <f>IF(C13="ESPE",3*$D$1,IF(C13="espe",3*$D$1,0*$D$1))</f>
        <v>0</v>
      </c>
      <c r="E13" s="94">
        <f>E12+1</f>
        <v>8</v>
      </c>
      <c r="F13" s="95" t="s">
        <v>75</v>
      </c>
      <c r="G13" s="96"/>
      <c r="H13" s="93">
        <f>IF(G13="ESPE",2*$D$1,IF(G13="espe",2*$D$1,0*$D$1))</f>
        <v>0</v>
      </c>
      <c r="I13" s="103">
        <f>I12+1</f>
        <v>8</v>
      </c>
      <c r="J13" s="104" t="s">
        <v>76</v>
      </c>
      <c r="K13" s="109"/>
      <c r="L13" s="110"/>
      <c r="M13" s="90">
        <f>M12+1</f>
        <v>8</v>
      </c>
      <c r="N13" s="91" t="s">
        <v>74</v>
      </c>
      <c r="O13" s="96"/>
      <c r="P13" s="93">
        <f>IF(O13="ESPE",2*$D$1,IF(O13="espe",2*$D$1,0*$D$1))</f>
        <v>0</v>
      </c>
      <c r="Q13" s="90">
        <f>Q12+1</f>
        <v>8</v>
      </c>
      <c r="R13" s="91" t="s">
        <v>78</v>
      </c>
      <c r="S13" s="101"/>
      <c r="T13" s="93">
        <f>IF(S13="ESPE",2*$D$1,IF(S13="espe",2*$D$1,0*$D$1))</f>
        <v>0</v>
      </c>
      <c r="U13" s="111">
        <f>U12+1</f>
        <v>8</v>
      </c>
      <c r="V13" s="112" t="s">
        <v>79</v>
      </c>
      <c r="W13" s="101"/>
      <c r="X13" s="93">
        <f>IF(W13="ESPE",2*$D$1,IF(W13="espe",2*$D$1,0*$D$1))</f>
        <v>0</v>
      </c>
      <c r="Y13" s="90">
        <f>Y12+1</f>
        <v>8</v>
      </c>
      <c r="Z13" s="91" t="s">
        <v>74</v>
      </c>
      <c r="AA13" s="101"/>
      <c r="AB13" s="93">
        <f>IF(AA13="ESPE",$D$1,IF(AA13="espe",$D$1,0*$D$1))</f>
        <v>0</v>
      </c>
      <c r="AC13" s="111">
        <f>AC12+1</f>
        <v>8</v>
      </c>
      <c r="AD13" s="112" t="s">
        <v>78</v>
      </c>
      <c r="AE13" s="101"/>
      <c r="AF13" s="93">
        <f>IF(AE13="ESPE",$D$1,IF(AE13="espe",$D$1,0*$D$1))</f>
        <v>0</v>
      </c>
      <c r="AG13" s="97">
        <f>AG12+1</f>
        <v>8</v>
      </c>
      <c r="AH13" s="98" t="s">
        <v>76</v>
      </c>
      <c r="AI13" s="99" t="s">
        <v>77</v>
      </c>
      <c r="AJ13" s="100"/>
      <c r="AK13" s="90">
        <f>AK12+1</f>
        <v>8</v>
      </c>
      <c r="AL13" s="91" t="s">
        <v>74</v>
      </c>
      <c r="AM13" s="101"/>
      <c r="AN13" s="93">
        <f>IF(AM13="ESPE",$D$1,IF(AM13="espe",$D$1,0*$D$1))</f>
        <v>0</v>
      </c>
      <c r="AO13" s="113">
        <f>AO12+1</f>
        <v>8</v>
      </c>
      <c r="AP13" s="114" t="s">
        <v>78</v>
      </c>
      <c r="AQ13" s="115" t="s">
        <v>81</v>
      </c>
      <c r="AR13" s="116"/>
    </row>
    <row r="14" spans="1:44" ht="12.75">
      <c r="A14" s="90">
        <f>A13+1</f>
        <v>9</v>
      </c>
      <c r="B14" s="91" t="s">
        <v>74</v>
      </c>
      <c r="C14" s="92"/>
      <c r="D14" s="93">
        <f>IF(C14="ESPE",3*$D$1,IF(C14="espe",3*$D$1,0*$D$1))</f>
        <v>0</v>
      </c>
      <c r="E14" s="94">
        <f>E13+1</f>
        <v>9</v>
      </c>
      <c r="F14" s="95" t="s">
        <v>78</v>
      </c>
      <c r="G14" s="96"/>
      <c r="H14" s="93">
        <f>IF(G14="ESPE",2*$D$1,IF(G14="espe",2*$D$1,0*$D$1))</f>
        <v>0</v>
      </c>
      <c r="I14" s="90">
        <f>I13+1</f>
        <v>9</v>
      </c>
      <c r="J14" s="91" t="s">
        <v>79</v>
      </c>
      <c r="K14" s="101"/>
      <c r="L14" s="93">
        <f>IF(K14="ESPE",2*$D$1,IF(K14="espe",2*$D$1,0*$D$1))</f>
        <v>0</v>
      </c>
      <c r="M14" s="90">
        <f>M13+1</f>
        <v>9</v>
      </c>
      <c r="N14" s="91" t="s">
        <v>74</v>
      </c>
      <c r="O14" s="96"/>
      <c r="P14" s="93">
        <f>IF(O14="ESPE",2*$D$1,IF(O14="espe",2*$D$1,0*$D$1))</f>
        <v>0</v>
      </c>
      <c r="Q14" s="103">
        <f>Q13+1</f>
        <v>9</v>
      </c>
      <c r="R14" s="104" t="s">
        <v>80</v>
      </c>
      <c r="S14" s="105"/>
      <c r="T14" s="106"/>
      <c r="U14" s="111">
        <f>U13+1</f>
        <v>9</v>
      </c>
      <c r="V14" s="112" t="s">
        <v>74</v>
      </c>
      <c r="W14" s="101"/>
      <c r="X14" s="93">
        <f>IF(W14="ESPE",2*$D$1,IF(W14="espe",2*$D$1,0*$D$1))</f>
        <v>0</v>
      </c>
      <c r="Y14" s="90">
        <f>Y13+1</f>
        <v>9</v>
      </c>
      <c r="Z14" s="91" t="s">
        <v>74</v>
      </c>
      <c r="AA14" s="101"/>
      <c r="AB14" s="93">
        <f>IF(AA14="ESPE",$D$1,IF(AA14="espe",$D$1,0*$D$1))</f>
        <v>0</v>
      </c>
      <c r="AC14" s="103">
        <f>AC13+1</f>
        <v>9</v>
      </c>
      <c r="AD14" s="104" t="s">
        <v>80</v>
      </c>
      <c r="AE14" s="105"/>
      <c r="AF14" s="106"/>
      <c r="AG14" s="90">
        <f>AG13+1</f>
        <v>9</v>
      </c>
      <c r="AH14" s="91" t="s">
        <v>79</v>
      </c>
      <c r="AI14" s="96"/>
      <c r="AJ14" s="93">
        <f>IF(AI14="ESPE",$D$1,IF(AI14="espe",$D$1,0*$D$1))</f>
        <v>0</v>
      </c>
      <c r="AK14" s="90">
        <f>AK13+1</f>
        <v>9</v>
      </c>
      <c r="AL14" s="91" t="s">
        <v>75</v>
      </c>
      <c r="AM14" s="101"/>
      <c r="AN14" s="93">
        <f>IF(AM14="ESPE",$D$1,IF(AM14="espe",$D$1,0*$D$1))</f>
        <v>0</v>
      </c>
      <c r="AO14" s="103">
        <f>AO13+1</f>
        <v>9</v>
      </c>
      <c r="AP14" s="104" t="s">
        <v>80</v>
      </c>
      <c r="AQ14" s="105" t="s">
        <v>81</v>
      </c>
      <c r="AR14" s="106"/>
    </row>
    <row r="15" spans="1:44" ht="12.75">
      <c r="A15" s="90">
        <f>A14+1</f>
        <v>10</v>
      </c>
      <c r="B15" s="91" t="s">
        <v>75</v>
      </c>
      <c r="C15" s="92"/>
      <c r="D15" s="93">
        <f>IF(C15="ESPE",3*$D$1,IF(C15="espe",3*$D$1,0*$D$1))</f>
        <v>0</v>
      </c>
      <c r="E15" s="107">
        <f>E14+1</f>
        <v>10</v>
      </c>
      <c r="F15" s="108" t="s">
        <v>80</v>
      </c>
      <c r="G15" s="109"/>
      <c r="H15" s="110"/>
      <c r="I15" s="90">
        <f>I14+1</f>
        <v>10</v>
      </c>
      <c r="J15" s="91" t="s">
        <v>74</v>
      </c>
      <c r="K15" s="101"/>
      <c r="L15" s="93">
        <f>IF(K15="ESPE",2*$D$1,IF(K15="espe",2*$D$1,0*$D$1))</f>
        <v>0</v>
      </c>
      <c r="M15" s="90">
        <f>M14+1</f>
        <v>10</v>
      </c>
      <c r="N15" s="91" t="s">
        <v>75</v>
      </c>
      <c r="O15" s="96"/>
      <c r="P15" s="93">
        <f>IF(O15="ESPE",2*$D$1,IF(O15="espe",2*$D$1,0*$D$1))</f>
        <v>0</v>
      </c>
      <c r="Q15" s="103">
        <f>Q14+1</f>
        <v>10</v>
      </c>
      <c r="R15" s="104" t="s">
        <v>76</v>
      </c>
      <c r="S15" s="105"/>
      <c r="T15" s="106"/>
      <c r="U15" s="111">
        <f>U14+1</f>
        <v>10</v>
      </c>
      <c r="V15" s="112" t="s">
        <v>74</v>
      </c>
      <c r="W15" s="101"/>
      <c r="X15" s="93">
        <f>IF(W15="ESPE",2*$D$1,IF(W15="espe",2*$D$1,0*$D$1))</f>
        <v>0</v>
      </c>
      <c r="Y15" s="90">
        <f>Y14+1</f>
        <v>10</v>
      </c>
      <c r="Z15" s="91" t="s">
        <v>75</v>
      </c>
      <c r="AA15" s="101"/>
      <c r="AB15" s="93">
        <f>IF(AA15="ESPE",$D$1,IF(AA15="espe",$D$1,0*$D$1))</f>
        <v>0</v>
      </c>
      <c r="AC15" s="103">
        <f>AC14+1</f>
        <v>10</v>
      </c>
      <c r="AD15" s="104" t="s">
        <v>76</v>
      </c>
      <c r="AE15" s="105"/>
      <c r="AF15" s="106"/>
      <c r="AG15" s="90">
        <f>AG14+1</f>
        <v>10</v>
      </c>
      <c r="AH15" s="91" t="s">
        <v>74</v>
      </c>
      <c r="AI15" s="96"/>
      <c r="AJ15" s="93">
        <f>IF(AI15="ESPE",$D$1,IF(AI15="espe",$D$1,0*$D$1))</f>
        <v>0</v>
      </c>
      <c r="AK15" s="90">
        <f>AK14+1</f>
        <v>10</v>
      </c>
      <c r="AL15" s="91" t="s">
        <v>78</v>
      </c>
      <c r="AM15" s="101"/>
      <c r="AN15" s="93">
        <f>IF(AM15="ESPE",$D$1,IF(AM15="espe",$D$1,0*$D$1))</f>
        <v>0</v>
      </c>
      <c r="AO15" s="103">
        <f>AO14+1</f>
        <v>10</v>
      </c>
      <c r="AP15" s="104" t="s">
        <v>76</v>
      </c>
      <c r="AQ15" s="105" t="s">
        <v>81</v>
      </c>
      <c r="AR15" s="106"/>
    </row>
    <row r="16" spans="1:44" ht="12.75">
      <c r="A16" s="90">
        <f>A15+1</f>
        <v>11</v>
      </c>
      <c r="B16" s="91" t="s">
        <v>78</v>
      </c>
      <c r="C16" s="92"/>
      <c r="D16" s="93">
        <f>IF(C16="ESPE",3*$D$1,IF(C16="espe",3*$D$1,0*$D$1))</f>
        <v>0</v>
      </c>
      <c r="E16" s="107">
        <f>E15+1</f>
        <v>11</v>
      </c>
      <c r="F16" s="108" t="s">
        <v>76</v>
      </c>
      <c r="G16" s="109"/>
      <c r="H16" s="110"/>
      <c r="I16" s="97">
        <f>I15+1</f>
        <v>11</v>
      </c>
      <c r="J16" s="98" t="s">
        <v>74</v>
      </c>
      <c r="K16" s="99" t="s">
        <v>77</v>
      </c>
      <c r="L16" s="100"/>
      <c r="M16" s="90">
        <f>M15+1</f>
        <v>11</v>
      </c>
      <c r="N16" s="91" t="s">
        <v>78</v>
      </c>
      <c r="O16" s="101"/>
      <c r="P16" s="93">
        <f>IF(O16="ESPE",2*$D$1,IF(O16="espe",2*$D$1,0*$D$1))</f>
        <v>0</v>
      </c>
      <c r="Q16" s="90">
        <f>Q15+1</f>
        <v>11</v>
      </c>
      <c r="R16" s="91" t="s">
        <v>79</v>
      </c>
      <c r="S16" s="101"/>
      <c r="T16" s="93">
        <f>IF(S16="ESPE",2*$D$1,IF(S16="espe",2*$D$1,0*$D$1))</f>
        <v>0</v>
      </c>
      <c r="U16" s="111">
        <f>U15+1</f>
        <v>11</v>
      </c>
      <c r="V16" s="112" t="s">
        <v>75</v>
      </c>
      <c r="W16" s="101"/>
      <c r="X16" s="93">
        <f>IF(W16="ESPE",2*$D$1,IF(W16="espe",2*$D$1,0*$D$1))</f>
        <v>0</v>
      </c>
      <c r="Y16" s="90">
        <f>Y15+1</f>
        <v>11</v>
      </c>
      <c r="Z16" s="91" t="s">
        <v>78</v>
      </c>
      <c r="AA16" s="101"/>
      <c r="AB16" s="93">
        <f>IF(AA16="ESPE",$D$1,IF(AA16="espe",$D$1,0*$D$1))</f>
        <v>0</v>
      </c>
      <c r="AC16" s="111">
        <f>AC15+1</f>
        <v>11</v>
      </c>
      <c r="AD16" s="112" t="s">
        <v>79</v>
      </c>
      <c r="AE16" s="101"/>
      <c r="AF16" s="93">
        <f>IF(AE16="ESPE",$D$1,IF(AE16="espe",$D$1,0*$D$1))</f>
        <v>0</v>
      </c>
      <c r="AG16" s="90">
        <f>AG15+1</f>
        <v>11</v>
      </c>
      <c r="AH16" s="91" t="s">
        <v>74</v>
      </c>
      <c r="AI16" s="96"/>
      <c r="AJ16" s="93">
        <f>IF(AI16="ESPE",$D$1,IF(AI16="espe",$D$1,0*$D$1))</f>
        <v>0</v>
      </c>
      <c r="AK16" s="103">
        <f>AK15+1</f>
        <v>11</v>
      </c>
      <c r="AL16" s="104" t="s">
        <v>80</v>
      </c>
      <c r="AM16" s="105"/>
      <c r="AN16" s="106"/>
      <c r="AO16" s="113">
        <f>AO15+1</f>
        <v>11</v>
      </c>
      <c r="AP16" s="114" t="s">
        <v>79</v>
      </c>
      <c r="AQ16" s="115" t="s">
        <v>81</v>
      </c>
      <c r="AR16" s="116"/>
    </row>
    <row r="17" spans="1:44" ht="12.75">
      <c r="A17" s="103">
        <f>A16+1</f>
        <v>12</v>
      </c>
      <c r="B17" s="104" t="s">
        <v>80</v>
      </c>
      <c r="C17" s="108"/>
      <c r="D17" s="110"/>
      <c r="E17" s="94">
        <f>E16+1</f>
        <v>12</v>
      </c>
      <c r="F17" s="95" t="s">
        <v>79</v>
      </c>
      <c r="G17" s="96"/>
      <c r="H17" s="93">
        <f>IF(G17="ESPE",2*$D$1,IF(G17="espe",2*$D$1,0*$D$1))</f>
        <v>0</v>
      </c>
      <c r="I17" s="90">
        <f>I16+1</f>
        <v>12</v>
      </c>
      <c r="J17" s="91" t="s">
        <v>75</v>
      </c>
      <c r="K17" s="101"/>
      <c r="L17" s="93">
        <f>IF(K17="ESPE",2*$D$1,IF(K17="espe",2*$D$1,0*$D$1))</f>
        <v>0</v>
      </c>
      <c r="M17" s="103">
        <f>M16+1</f>
        <v>12</v>
      </c>
      <c r="N17" s="104" t="s">
        <v>80</v>
      </c>
      <c r="O17" s="109"/>
      <c r="P17" s="106"/>
      <c r="Q17" s="90">
        <f>Q16+1</f>
        <v>12</v>
      </c>
      <c r="R17" s="91" t="s">
        <v>74</v>
      </c>
      <c r="S17" s="101"/>
      <c r="T17" s="93">
        <f>IF(S17="ESPE",2*$D$1,IF(S17="espe",2*$D$1,0*$D$1))</f>
        <v>0</v>
      </c>
      <c r="U17" s="111">
        <f>U16+1</f>
        <v>12</v>
      </c>
      <c r="V17" s="112" t="s">
        <v>78</v>
      </c>
      <c r="W17" s="101"/>
      <c r="X17" s="93">
        <f>IF(W17="ESPE",2*$D$1,IF(W17="espe",2*$D$1,0*$D$1))</f>
        <v>0</v>
      </c>
      <c r="Y17" s="103">
        <f>Y16+1</f>
        <v>12</v>
      </c>
      <c r="Z17" s="104" t="s">
        <v>80</v>
      </c>
      <c r="AA17" s="105"/>
      <c r="AB17" s="106"/>
      <c r="AC17" s="111">
        <f>AC16+1</f>
        <v>12</v>
      </c>
      <c r="AD17" s="112" t="s">
        <v>74</v>
      </c>
      <c r="AE17" s="101"/>
      <c r="AF17" s="93">
        <f>IF(AE17="ESPE",$D$1,IF(AE17="espe",$D$1,0*$D$1))</f>
        <v>0</v>
      </c>
      <c r="AG17" s="90">
        <f>AG16+1</f>
        <v>12</v>
      </c>
      <c r="AH17" s="91" t="s">
        <v>75</v>
      </c>
      <c r="AI17" s="96"/>
      <c r="AJ17" s="93">
        <f>IF(AI17="ESPE",$D$1,IF(AI17="espe",$D$1,0*$D$1))</f>
        <v>0</v>
      </c>
      <c r="AK17" s="103">
        <f>AK16+1</f>
        <v>12</v>
      </c>
      <c r="AL17" s="104" t="s">
        <v>76</v>
      </c>
      <c r="AM17" s="105"/>
      <c r="AN17" s="106"/>
      <c r="AO17" s="113">
        <f>AO16+1</f>
        <v>12</v>
      </c>
      <c r="AP17" s="114" t="s">
        <v>74</v>
      </c>
      <c r="AQ17" s="115" t="s">
        <v>81</v>
      </c>
      <c r="AR17" s="116"/>
    </row>
    <row r="18" spans="1:44" ht="12.75">
      <c r="A18" s="103">
        <f>A17+1</f>
        <v>13</v>
      </c>
      <c r="B18" s="104" t="s">
        <v>76</v>
      </c>
      <c r="C18" s="108"/>
      <c r="D18" s="110"/>
      <c r="E18" s="94">
        <f>E17+1</f>
        <v>13</v>
      </c>
      <c r="F18" s="95" t="s">
        <v>74</v>
      </c>
      <c r="G18" s="96"/>
      <c r="H18" s="93">
        <f>IF(G18="ESPE",2*$D$1,IF(G18="espe",2*$D$1,0*$D$1))</f>
        <v>0</v>
      </c>
      <c r="I18" s="90">
        <f>I17+1</f>
        <v>13</v>
      </c>
      <c r="J18" s="91" t="s">
        <v>78</v>
      </c>
      <c r="K18" s="101"/>
      <c r="L18" s="93">
        <f>IF(K18="ESPE",2*$D$1,IF(K18="espe",2*$D$1,0*$D$1))</f>
        <v>0</v>
      </c>
      <c r="M18" s="103">
        <f>M17+1</f>
        <v>13</v>
      </c>
      <c r="N18" s="104" t="s">
        <v>76</v>
      </c>
      <c r="O18" s="109"/>
      <c r="P18" s="106"/>
      <c r="Q18" s="90">
        <f>Q17+1</f>
        <v>13</v>
      </c>
      <c r="R18" s="91" t="s">
        <v>74</v>
      </c>
      <c r="S18" s="101"/>
      <c r="T18" s="93">
        <f>IF(S18="ESPE",2*$D$1,IF(S18="espe",2*$D$1,0*$D$1))</f>
        <v>0</v>
      </c>
      <c r="U18" s="103">
        <f>U17+1</f>
        <v>13</v>
      </c>
      <c r="V18" s="104" t="s">
        <v>80</v>
      </c>
      <c r="W18" s="105"/>
      <c r="X18" s="106"/>
      <c r="Y18" s="103">
        <f>Y17+1</f>
        <v>13</v>
      </c>
      <c r="Z18" s="104" t="s">
        <v>76</v>
      </c>
      <c r="AA18" s="105"/>
      <c r="AB18" s="106"/>
      <c r="AC18" s="111">
        <f>AC17+1</f>
        <v>13</v>
      </c>
      <c r="AD18" s="112" t="s">
        <v>74</v>
      </c>
      <c r="AE18" s="101"/>
      <c r="AF18" s="93">
        <f>IF(AE18="ESPE",$D$1,IF(AE18="espe",$D$1,0*$D$1))</f>
        <v>0</v>
      </c>
      <c r="AG18" s="90">
        <f>AG17+1</f>
        <v>13</v>
      </c>
      <c r="AH18" s="91" t="s">
        <v>78</v>
      </c>
      <c r="AI18" s="96"/>
      <c r="AJ18" s="93">
        <f>IF(AI18="ESPE",$D$1,IF(AI18="espe",$D$1,0*$D$1))</f>
        <v>0</v>
      </c>
      <c r="AK18" s="90">
        <f>AK17+1</f>
        <v>13</v>
      </c>
      <c r="AL18" s="91" t="s">
        <v>79</v>
      </c>
      <c r="AM18" s="101"/>
      <c r="AN18" s="93">
        <f>IF(AM18="ESPE",$D$1,IF(AM18="espe",$D$1,0*$D$1))</f>
        <v>0</v>
      </c>
      <c r="AO18" s="113">
        <f>AO17+1</f>
        <v>13</v>
      </c>
      <c r="AP18" s="114" t="s">
        <v>74</v>
      </c>
      <c r="AQ18" s="115" t="s">
        <v>81</v>
      </c>
      <c r="AR18" s="116"/>
    </row>
    <row r="19" spans="1:44" ht="12.75">
      <c r="A19" s="90">
        <f>A18+1</f>
        <v>14</v>
      </c>
      <c r="B19" s="91" t="s">
        <v>79</v>
      </c>
      <c r="C19" s="92"/>
      <c r="D19" s="93">
        <f>IF(C19="ESPE",3*$D$1,IF(C19="espe",3*$D$1,0*$D$1))</f>
        <v>0</v>
      </c>
      <c r="E19" s="94">
        <f>E18+1</f>
        <v>14</v>
      </c>
      <c r="F19" s="95" t="s">
        <v>74</v>
      </c>
      <c r="G19" s="96"/>
      <c r="H19" s="93">
        <f>IF(G19="ESPE",2*$D$1,IF(G19="espe",2*$D$1,0*$D$1))</f>
        <v>0</v>
      </c>
      <c r="I19" s="103">
        <f>I18+1</f>
        <v>14</v>
      </c>
      <c r="J19" s="104" t="s">
        <v>80</v>
      </c>
      <c r="K19" s="109"/>
      <c r="L19" s="106"/>
      <c r="M19" s="90">
        <f>M18+1</f>
        <v>14</v>
      </c>
      <c r="N19" s="91" t="s">
        <v>79</v>
      </c>
      <c r="O19" s="101"/>
      <c r="P19" s="93">
        <f>IF(O19="ESPE",2*$D$1,IF(O19="espe",2*$D$1,0*$D$1))</f>
        <v>0</v>
      </c>
      <c r="Q19" s="90">
        <f>Q18+1</f>
        <v>14</v>
      </c>
      <c r="R19" s="91" t="s">
        <v>75</v>
      </c>
      <c r="S19" s="101"/>
      <c r="T19" s="93">
        <f>IF(S19="ESPE",2*$D$1,IF(S19="espe",2*$D$1,0*$D$1))</f>
        <v>0</v>
      </c>
      <c r="U19" s="103">
        <f>U18+1</f>
        <v>14</v>
      </c>
      <c r="V19" s="104" t="s">
        <v>76</v>
      </c>
      <c r="W19" s="105"/>
      <c r="X19" s="106"/>
      <c r="Y19" s="90">
        <f>Y18+1</f>
        <v>14</v>
      </c>
      <c r="Z19" s="91" t="s">
        <v>79</v>
      </c>
      <c r="AA19" s="96"/>
      <c r="AB19" s="93">
        <f>IF(AA19="ESPE",$D$1,IF(AA19="espe",$D$1,0*$D$1))</f>
        <v>0</v>
      </c>
      <c r="AC19" s="111">
        <f>AC18+1</f>
        <v>14</v>
      </c>
      <c r="AD19" s="112" t="s">
        <v>75</v>
      </c>
      <c r="AE19" s="101"/>
      <c r="AF19" s="93">
        <f>IF(AE19="ESPE",$D$1,IF(AE19="espe",$D$1,0*$D$1))</f>
        <v>0</v>
      </c>
      <c r="AG19" s="103">
        <f>AG18+1</f>
        <v>14</v>
      </c>
      <c r="AH19" s="104" t="s">
        <v>80</v>
      </c>
      <c r="AI19" s="105"/>
      <c r="AJ19" s="106"/>
      <c r="AK19" s="90">
        <f>AK18+1</f>
        <v>14</v>
      </c>
      <c r="AL19" s="91" t="s">
        <v>74</v>
      </c>
      <c r="AM19" s="101"/>
      <c r="AN19" s="93">
        <f>IF(AM19="ESPE",$D$1,IF(AM19="espe",$D$1,0*$D$1))</f>
        <v>0</v>
      </c>
      <c r="AO19" s="113">
        <f>AO18+1</f>
        <v>14</v>
      </c>
      <c r="AP19" s="114" t="s">
        <v>75</v>
      </c>
      <c r="AQ19" s="115" t="s">
        <v>81</v>
      </c>
      <c r="AR19" s="116"/>
    </row>
    <row r="20" spans="1:44" ht="12.75">
      <c r="A20" s="90">
        <f>A19+1</f>
        <v>15</v>
      </c>
      <c r="B20" s="91" t="s">
        <v>74</v>
      </c>
      <c r="C20" s="92"/>
      <c r="D20" s="93">
        <f>IF(C20="ESPE",3*$D$1,IF(C20="espe",3*$D$1,0*$D$1))</f>
        <v>0</v>
      </c>
      <c r="E20" s="94">
        <f>E19+1</f>
        <v>15</v>
      </c>
      <c r="F20" s="95" t="s">
        <v>75</v>
      </c>
      <c r="G20" s="96"/>
      <c r="H20" s="93">
        <f>IF(G20="ESPE",2*$D$1,IF(G20="espe",2*$D$1,0*$D$1))</f>
        <v>0</v>
      </c>
      <c r="I20" s="103">
        <f>I19+1</f>
        <v>15</v>
      </c>
      <c r="J20" s="104" t="s">
        <v>76</v>
      </c>
      <c r="K20" s="109"/>
      <c r="L20" s="106"/>
      <c r="M20" s="90">
        <f>M19+1</f>
        <v>15</v>
      </c>
      <c r="N20" s="91" t="s">
        <v>74</v>
      </c>
      <c r="O20" s="101"/>
      <c r="P20" s="93">
        <f>IF(O20="ESPE",2*$D$1,IF(O20="espe",2*$D$1,0*$D$1))</f>
        <v>0</v>
      </c>
      <c r="Q20" s="90">
        <f>Q19+1</f>
        <v>15</v>
      </c>
      <c r="R20" s="91" t="s">
        <v>78</v>
      </c>
      <c r="S20" s="101"/>
      <c r="T20" s="93">
        <f>IF(S20="ESPE",2*$D$1,IF(S20="espe",2*$D$1,0*$D$1))</f>
        <v>0</v>
      </c>
      <c r="U20" s="111">
        <f>U19+1</f>
        <v>15</v>
      </c>
      <c r="V20" s="112" t="s">
        <v>79</v>
      </c>
      <c r="W20" s="101"/>
      <c r="X20" s="93">
        <f>IF(W20="ESPE",2*$D$1,IF(W20="espe",2*$D$1,0*$D$1))</f>
        <v>0</v>
      </c>
      <c r="Y20" s="90">
        <f>Y19+1</f>
        <v>15</v>
      </c>
      <c r="Z20" s="91" t="s">
        <v>74</v>
      </c>
      <c r="AA20" s="96"/>
      <c r="AB20" s="93">
        <f>IF(AA20="ESPE",$D$1,IF(AA20="espe",$D$1,0*$D$1))</f>
        <v>0</v>
      </c>
      <c r="AC20" s="111">
        <f>AC19+1</f>
        <v>15</v>
      </c>
      <c r="AD20" s="112" t="s">
        <v>78</v>
      </c>
      <c r="AE20" s="101"/>
      <c r="AF20" s="93">
        <f>IF(AE20="ESPE",$D$1,IF(AE20="espe",$D$1,0*$D$1))</f>
        <v>0</v>
      </c>
      <c r="AG20" s="103">
        <f>AG19+1</f>
        <v>15</v>
      </c>
      <c r="AH20" s="104" t="s">
        <v>76</v>
      </c>
      <c r="AI20" s="105"/>
      <c r="AJ20" s="106"/>
      <c r="AK20" s="90">
        <f>AK19+1</f>
        <v>15</v>
      </c>
      <c r="AL20" s="91" t="s">
        <v>74</v>
      </c>
      <c r="AM20" s="101"/>
      <c r="AN20" s="93">
        <f>IF(AM20="ESPE",$D$1,IF(AM20="espe",$D$1,0*$D$1))</f>
        <v>0</v>
      </c>
      <c r="AO20" s="113">
        <f>AO19+1</f>
        <v>15</v>
      </c>
      <c r="AP20" s="114" t="s">
        <v>78</v>
      </c>
      <c r="AQ20" s="115" t="s">
        <v>81</v>
      </c>
      <c r="AR20" s="116"/>
    </row>
    <row r="21" spans="1:44" ht="12.75">
      <c r="A21" s="90">
        <f>A20+1</f>
        <v>16</v>
      </c>
      <c r="B21" s="91" t="s">
        <v>74</v>
      </c>
      <c r="C21" s="92"/>
      <c r="D21" s="93">
        <f>IF(C21="ESPE",3*$D$1,IF(C21="espe",3*$D$1,0*$D$1))</f>
        <v>0</v>
      </c>
      <c r="E21" s="94">
        <f>E20+1</f>
        <v>16</v>
      </c>
      <c r="F21" s="95" t="s">
        <v>78</v>
      </c>
      <c r="G21" s="101"/>
      <c r="H21" s="93">
        <f>IF(G21="ESPE",2*$D$1,IF(G21="espe",2*$D$1,0*$D$1))</f>
        <v>0</v>
      </c>
      <c r="I21" s="90">
        <f>I20+1</f>
        <v>16</v>
      </c>
      <c r="J21" s="91" t="s">
        <v>79</v>
      </c>
      <c r="K21" s="101"/>
      <c r="L21" s="93">
        <f>IF(K21="ESPE",2*$D$1,IF(K21="espe",2*$D$1,0*$D$1))</f>
        <v>0</v>
      </c>
      <c r="M21" s="90">
        <f>M20+1</f>
        <v>16</v>
      </c>
      <c r="N21" s="91" t="s">
        <v>74</v>
      </c>
      <c r="O21" s="101"/>
      <c r="P21" s="93">
        <f>IF(O21="ESPE",2*$D$1,IF(O21="espe",2*$D$1,0*$D$1))</f>
        <v>0</v>
      </c>
      <c r="Q21" s="103">
        <f>Q20+1</f>
        <v>16</v>
      </c>
      <c r="R21" s="104" t="s">
        <v>80</v>
      </c>
      <c r="S21" s="105"/>
      <c r="T21" s="106"/>
      <c r="U21" s="111">
        <f>U20+1</f>
        <v>16</v>
      </c>
      <c r="V21" s="112" t="s">
        <v>74</v>
      </c>
      <c r="W21" s="101"/>
      <c r="X21" s="93">
        <f>IF(W21="ESPE",2*$D$1,IF(W21="espe",2*$D$1,0*$D$1))</f>
        <v>0</v>
      </c>
      <c r="Y21" s="90">
        <f>Y20+1</f>
        <v>16</v>
      </c>
      <c r="Z21" s="91" t="s">
        <v>74</v>
      </c>
      <c r="AA21" s="96"/>
      <c r="AB21" s="93">
        <f>IF(AA21="ESPE",$D$1,IF(AA21="espe",$D$1,0*$D$1))</f>
        <v>0</v>
      </c>
      <c r="AC21" s="103">
        <f>AC20+1</f>
        <v>16</v>
      </c>
      <c r="AD21" s="104" t="s">
        <v>80</v>
      </c>
      <c r="AE21" s="105"/>
      <c r="AF21" s="106"/>
      <c r="AG21" s="97">
        <f>AG20+1</f>
        <v>16</v>
      </c>
      <c r="AH21" s="98" t="s">
        <v>79</v>
      </c>
      <c r="AI21" s="99" t="s">
        <v>77</v>
      </c>
      <c r="AJ21" s="100"/>
      <c r="AK21" s="90">
        <f>AK20+1</f>
        <v>16</v>
      </c>
      <c r="AL21" s="91" t="s">
        <v>75</v>
      </c>
      <c r="AM21" s="101"/>
      <c r="AN21" s="93">
        <f>IF(AM21="ESPE",$D$1,IF(AM21="espe",$D$1,0*$D$1))</f>
        <v>0</v>
      </c>
      <c r="AO21" s="103">
        <f>AO20+1</f>
        <v>16</v>
      </c>
      <c r="AP21" s="104" t="s">
        <v>80</v>
      </c>
      <c r="AQ21" s="105" t="s">
        <v>81</v>
      </c>
      <c r="AR21" s="106"/>
    </row>
    <row r="22" spans="1:44" ht="12.75">
      <c r="A22" s="90">
        <f>A21+1</f>
        <v>17</v>
      </c>
      <c r="B22" s="91" t="s">
        <v>75</v>
      </c>
      <c r="C22" s="92"/>
      <c r="D22" s="93">
        <f>IF(C22="ESPE",3*$D$1,IF(C22="espe",3*$D$1,0*$D$1))</f>
        <v>0</v>
      </c>
      <c r="E22" s="107">
        <f>E21+1</f>
        <v>17</v>
      </c>
      <c r="F22" s="108" t="s">
        <v>80</v>
      </c>
      <c r="G22" s="109"/>
      <c r="H22" s="110"/>
      <c r="I22" s="90">
        <f>I21+1</f>
        <v>17</v>
      </c>
      <c r="J22" s="91" t="s">
        <v>74</v>
      </c>
      <c r="K22" s="101"/>
      <c r="L22" s="93">
        <f>IF(K22="ESPE",2*$D$1,IF(K22="espe",2*$D$1,0*$D$1))</f>
        <v>0</v>
      </c>
      <c r="M22" s="90">
        <f>M21+1</f>
        <v>17</v>
      </c>
      <c r="N22" s="91" t="s">
        <v>75</v>
      </c>
      <c r="O22" s="101"/>
      <c r="P22" s="93">
        <f>IF(O22="ESPE",2*$D$1,IF(O22="espe",2*$D$1,0*$D$1))</f>
        <v>0</v>
      </c>
      <c r="Q22" s="103">
        <f>Q21+1</f>
        <v>17</v>
      </c>
      <c r="R22" s="104" t="s">
        <v>76</v>
      </c>
      <c r="S22" s="105"/>
      <c r="T22" s="106"/>
      <c r="U22" s="111">
        <f>U21+1</f>
        <v>17</v>
      </c>
      <c r="V22" s="112" t="s">
        <v>74</v>
      </c>
      <c r="W22" s="101"/>
      <c r="X22" s="93">
        <f>IF(W22="ESPE",2*$D$1,IF(W22="espe",2*$D$1,0*$D$1))</f>
        <v>0</v>
      </c>
      <c r="Y22" s="90">
        <f>Y21+1</f>
        <v>17</v>
      </c>
      <c r="Z22" s="91" t="s">
        <v>75</v>
      </c>
      <c r="AA22" s="96"/>
      <c r="AB22" s="93">
        <f>IF(AA22="ESPE",$D$1,IF(AA22="espe",$D$1,0*$D$1))</f>
        <v>0</v>
      </c>
      <c r="AC22" s="103">
        <f>AC21+1</f>
        <v>17</v>
      </c>
      <c r="AD22" s="104" t="s">
        <v>76</v>
      </c>
      <c r="AE22" s="105" t="s">
        <v>81</v>
      </c>
      <c r="AF22" s="106"/>
      <c r="AG22" s="90">
        <f>AG21+1</f>
        <v>17</v>
      </c>
      <c r="AH22" s="91" t="s">
        <v>74</v>
      </c>
      <c r="AI22" s="96"/>
      <c r="AJ22" s="93">
        <f>IF(AI22="ESPE",$D$1,IF(AI22="espe",$D$1,0*$D$1))</f>
        <v>0</v>
      </c>
      <c r="AK22" s="90">
        <f>AK21+1</f>
        <v>17</v>
      </c>
      <c r="AL22" s="91" t="s">
        <v>78</v>
      </c>
      <c r="AM22" s="101"/>
      <c r="AN22" s="93">
        <f>IF(AM22="ESPE",$D$1,IF(AM22="espe",$D$1,0*$D$1))</f>
        <v>0</v>
      </c>
      <c r="AO22" s="103">
        <f>AO21+1</f>
        <v>17</v>
      </c>
      <c r="AP22" s="104" t="s">
        <v>76</v>
      </c>
      <c r="AQ22" s="105" t="s">
        <v>81</v>
      </c>
      <c r="AR22" s="106"/>
    </row>
    <row r="23" spans="1:44" ht="12.75">
      <c r="A23" s="90">
        <f>A22+1</f>
        <v>18</v>
      </c>
      <c r="B23" s="91" t="s">
        <v>78</v>
      </c>
      <c r="C23" s="92"/>
      <c r="D23" s="93">
        <f>IF(C23="ESPE",3*$D$1,IF(C23="espe",3*$D$1,0*$D$1))</f>
        <v>0</v>
      </c>
      <c r="E23" s="107">
        <f>E22+1</f>
        <v>18</v>
      </c>
      <c r="F23" s="108" t="s">
        <v>76</v>
      </c>
      <c r="G23" s="105" t="s">
        <v>81</v>
      </c>
      <c r="H23" s="110"/>
      <c r="I23" s="90">
        <f>I22+1</f>
        <v>18</v>
      </c>
      <c r="J23" s="91" t="s">
        <v>74</v>
      </c>
      <c r="K23" s="101"/>
      <c r="L23" s="93">
        <f>IF(K23="ESPE",2*$D$1,IF(K23="espe",2*$D$1,0*$D$1))</f>
        <v>0</v>
      </c>
      <c r="M23" s="90">
        <f>M22+1</f>
        <v>18</v>
      </c>
      <c r="N23" s="91" t="s">
        <v>78</v>
      </c>
      <c r="O23" s="101"/>
      <c r="P23" s="93">
        <f>IF(O23="ESPE",2*$D$1,IF(O23="espe",2*$D$1,0*$D$1))</f>
        <v>0</v>
      </c>
      <c r="Q23" s="90">
        <f>Q22+1</f>
        <v>18</v>
      </c>
      <c r="R23" s="91" t="s">
        <v>79</v>
      </c>
      <c r="S23" s="96"/>
      <c r="T23" s="93">
        <f>IF(S23="ESPE",2*$D$1,IF(S23="espe",2*$D$1,0*$D$1))</f>
        <v>0</v>
      </c>
      <c r="U23" s="111">
        <f>U22+1</f>
        <v>18</v>
      </c>
      <c r="V23" s="112" t="s">
        <v>75</v>
      </c>
      <c r="W23" s="101"/>
      <c r="X23" s="93">
        <f>IF(W23="ESPE",2*$D$1,IF(W23="espe",2*$D$1,0*$D$1))</f>
        <v>0</v>
      </c>
      <c r="Y23" s="90">
        <f>Y22+1</f>
        <v>18</v>
      </c>
      <c r="Z23" s="91" t="s">
        <v>78</v>
      </c>
      <c r="AA23" s="96"/>
      <c r="AB23" s="93">
        <f>IF(AA23="ESPE",$D$1,IF(AA23="espe",$D$1,0*$D$1))</f>
        <v>0</v>
      </c>
      <c r="AC23" s="113">
        <f>AC22+1</f>
        <v>18</v>
      </c>
      <c r="AD23" s="114" t="s">
        <v>79</v>
      </c>
      <c r="AE23" s="117" t="s">
        <v>81</v>
      </c>
      <c r="AF23" s="118"/>
      <c r="AG23" s="90">
        <f>AG22+1</f>
        <v>18</v>
      </c>
      <c r="AH23" s="91" t="s">
        <v>74</v>
      </c>
      <c r="AI23" s="96"/>
      <c r="AJ23" s="93">
        <f>IF(AI23="ESPE",$D$1,IF(AI23="espe",$D$1,0*$D$1))</f>
        <v>0</v>
      </c>
      <c r="AK23" s="103">
        <f>AK22+1</f>
        <v>18</v>
      </c>
      <c r="AL23" s="104" t="s">
        <v>80</v>
      </c>
      <c r="AM23" s="105"/>
      <c r="AN23" s="106"/>
      <c r="AO23" s="113">
        <f>AO22+1</f>
        <v>18</v>
      </c>
      <c r="AP23" s="114" t="s">
        <v>79</v>
      </c>
      <c r="AQ23" s="115" t="s">
        <v>81</v>
      </c>
      <c r="AR23" s="116"/>
    </row>
    <row r="24" spans="1:44" ht="12.75">
      <c r="A24" s="103">
        <f>A23+1</f>
        <v>19</v>
      </c>
      <c r="B24" s="104" t="s">
        <v>80</v>
      </c>
      <c r="C24" s="108"/>
      <c r="D24" s="110"/>
      <c r="E24" s="119">
        <f>E23+1</f>
        <v>19</v>
      </c>
      <c r="F24" s="120" t="s">
        <v>79</v>
      </c>
      <c r="G24" s="115" t="s">
        <v>81</v>
      </c>
      <c r="H24" s="118"/>
      <c r="I24" s="90">
        <f>I23+1</f>
        <v>19</v>
      </c>
      <c r="J24" s="91" t="s">
        <v>75</v>
      </c>
      <c r="K24" s="101"/>
      <c r="L24" s="93">
        <f>IF(K24="ESPE",2*$D$1,IF(K24="espe",2*$D$1,0*$D$1))</f>
        <v>0</v>
      </c>
      <c r="M24" s="103">
        <f>M23+1</f>
        <v>19</v>
      </c>
      <c r="N24" s="104" t="s">
        <v>80</v>
      </c>
      <c r="O24" s="109"/>
      <c r="P24" s="106"/>
      <c r="Q24" s="90">
        <f>Q23+1</f>
        <v>19</v>
      </c>
      <c r="R24" s="91" t="s">
        <v>74</v>
      </c>
      <c r="S24" s="96"/>
      <c r="T24" s="93">
        <f>IF(S24="ESPE",2*$D$1,IF(S24="espe",2*$D$1,0*$D$1))</f>
        <v>0</v>
      </c>
      <c r="U24" s="111">
        <f>U23+1</f>
        <v>19</v>
      </c>
      <c r="V24" s="112" t="s">
        <v>78</v>
      </c>
      <c r="W24" s="101"/>
      <c r="X24" s="93">
        <f>IF(W24="ESPE",2*$D$1,IF(W24="espe",2*$D$1,0*$D$1))</f>
        <v>0</v>
      </c>
      <c r="Y24" s="103">
        <f>Y23+1</f>
        <v>19</v>
      </c>
      <c r="Z24" s="104" t="s">
        <v>80</v>
      </c>
      <c r="AA24" s="105"/>
      <c r="AB24" s="106"/>
      <c r="AC24" s="113">
        <f>AC23+1</f>
        <v>19</v>
      </c>
      <c r="AD24" s="114" t="s">
        <v>74</v>
      </c>
      <c r="AE24" s="117" t="s">
        <v>81</v>
      </c>
      <c r="AF24" s="118"/>
      <c r="AG24" s="90">
        <f>AG23+1</f>
        <v>19</v>
      </c>
      <c r="AH24" s="91" t="s">
        <v>75</v>
      </c>
      <c r="AI24" s="96"/>
      <c r="AJ24" s="93">
        <f>IF(AI24="ESPE",$D$1,IF(AI24="espe",$D$1,0*$D$1))</f>
        <v>0</v>
      </c>
      <c r="AK24" s="103">
        <f>AK23+1</f>
        <v>19</v>
      </c>
      <c r="AL24" s="104" t="s">
        <v>76</v>
      </c>
      <c r="AM24" s="105"/>
      <c r="AN24" s="106"/>
      <c r="AO24" s="113">
        <f>AO23+1</f>
        <v>19</v>
      </c>
      <c r="AP24" s="114" t="s">
        <v>74</v>
      </c>
      <c r="AQ24" s="115" t="s">
        <v>81</v>
      </c>
      <c r="AR24" s="116"/>
    </row>
    <row r="25" spans="1:44" ht="12.75">
      <c r="A25" s="103">
        <f>A24+1</f>
        <v>20</v>
      </c>
      <c r="B25" s="104" t="s">
        <v>76</v>
      </c>
      <c r="C25" s="108"/>
      <c r="D25" s="110"/>
      <c r="E25" s="119">
        <f>E24+1</f>
        <v>20</v>
      </c>
      <c r="F25" s="120" t="s">
        <v>74</v>
      </c>
      <c r="G25" s="115" t="s">
        <v>81</v>
      </c>
      <c r="H25" s="118"/>
      <c r="I25" s="90">
        <f>I24+1</f>
        <v>20</v>
      </c>
      <c r="J25" s="91" t="s">
        <v>78</v>
      </c>
      <c r="K25" s="101"/>
      <c r="L25" s="93">
        <f>IF(K25="ESPE",2*$D$1,IF(K25="espe",2*$D$1,0*$D$1))</f>
        <v>0</v>
      </c>
      <c r="M25" s="103">
        <f>M24+1</f>
        <v>20</v>
      </c>
      <c r="N25" s="104" t="s">
        <v>76</v>
      </c>
      <c r="O25" s="105" t="s">
        <v>81</v>
      </c>
      <c r="P25" s="110"/>
      <c r="Q25" s="90">
        <f>Q24+1</f>
        <v>20</v>
      </c>
      <c r="R25" s="91" t="s">
        <v>74</v>
      </c>
      <c r="S25" s="96"/>
      <c r="T25" s="93">
        <f>IF(S25="ESPE",2*$D$1,IF(S25="espe",2*$D$1,0*$D$1))</f>
        <v>0</v>
      </c>
      <c r="U25" s="103">
        <f>U24+1</f>
        <v>20</v>
      </c>
      <c r="V25" s="104" t="s">
        <v>80</v>
      </c>
      <c r="W25" s="105"/>
      <c r="X25" s="110"/>
      <c r="Y25" s="103">
        <f>Y24+1</f>
        <v>20</v>
      </c>
      <c r="Z25" s="104" t="s">
        <v>76</v>
      </c>
      <c r="AA25" s="105"/>
      <c r="AB25" s="110"/>
      <c r="AC25" s="113">
        <f>AC24+1</f>
        <v>20</v>
      </c>
      <c r="AD25" s="114" t="s">
        <v>74</v>
      </c>
      <c r="AE25" s="117" t="s">
        <v>81</v>
      </c>
      <c r="AF25" s="118"/>
      <c r="AG25" s="90">
        <f>AG24+1</f>
        <v>20</v>
      </c>
      <c r="AH25" s="91" t="s">
        <v>78</v>
      </c>
      <c r="AI25" s="96"/>
      <c r="AJ25" s="93">
        <f>IF(AI25="ESPE",$D$1,IF(AI25="espe",$D$1,0*$D$1))</f>
        <v>0</v>
      </c>
      <c r="AK25" s="90">
        <f>AK24+1</f>
        <v>20</v>
      </c>
      <c r="AL25" s="91" t="s">
        <v>79</v>
      </c>
      <c r="AM25" s="96"/>
      <c r="AN25" s="93">
        <f>IF(AM25="ESPE",$D$1,IF(AM25="espe",$D$1,0*$D$1))</f>
        <v>0</v>
      </c>
      <c r="AO25" s="113">
        <f>AO24+1</f>
        <v>20</v>
      </c>
      <c r="AP25" s="114" t="s">
        <v>74</v>
      </c>
      <c r="AQ25" s="115" t="s">
        <v>81</v>
      </c>
      <c r="AR25" s="118"/>
    </row>
    <row r="26" spans="1:44" ht="12.75">
      <c r="A26" s="90">
        <f>A25+1</f>
        <v>21</v>
      </c>
      <c r="B26" s="91" t="s">
        <v>79</v>
      </c>
      <c r="C26" s="92"/>
      <c r="D26" s="93">
        <f>IF(C26="ESPE",3*$D$1,IF(C26="espe",3*$D$1,0*$D$1))</f>
        <v>0</v>
      </c>
      <c r="E26" s="119">
        <f>E25+1</f>
        <v>21</v>
      </c>
      <c r="F26" s="120" t="s">
        <v>74</v>
      </c>
      <c r="G26" s="115" t="s">
        <v>81</v>
      </c>
      <c r="H26" s="118"/>
      <c r="I26" s="103">
        <f>I25+1</f>
        <v>21</v>
      </c>
      <c r="J26" s="104" t="s">
        <v>80</v>
      </c>
      <c r="K26" s="109"/>
      <c r="L26" s="106"/>
      <c r="M26" s="113">
        <f>M25+1</f>
        <v>21</v>
      </c>
      <c r="N26" s="114" t="s">
        <v>79</v>
      </c>
      <c r="O26" s="115" t="s">
        <v>81</v>
      </c>
      <c r="P26" s="116"/>
      <c r="Q26" s="90">
        <f>Q25+1</f>
        <v>21</v>
      </c>
      <c r="R26" s="91" t="s">
        <v>75</v>
      </c>
      <c r="S26" s="96"/>
      <c r="T26" s="93">
        <f>IF(S26="ESPE",2*$D$1,IF(S26="espe",2*$D$1,0*$D$1))</f>
        <v>0</v>
      </c>
      <c r="U26" s="103">
        <f>U25+1</f>
        <v>21</v>
      </c>
      <c r="V26" s="104" t="s">
        <v>76</v>
      </c>
      <c r="W26" s="105" t="s">
        <v>81</v>
      </c>
      <c r="X26" s="106"/>
      <c r="Y26" s="90">
        <f>Y25+1</f>
        <v>21</v>
      </c>
      <c r="Z26" s="91" t="s">
        <v>79</v>
      </c>
      <c r="AA26" s="96"/>
      <c r="AB26" s="93">
        <f>IF(AA26="ESPE",$D$1,IF(AA26="espe",$D$1,0*$D$1))</f>
        <v>0</v>
      </c>
      <c r="AC26" s="113">
        <f>AC25+1</f>
        <v>21</v>
      </c>
      <c r="AD26" s="114" t="s">
        <v>75</v>
      </c>
      <c r="AE26" s="117" t="s">
        <v>81</v>
      </c>
      <c r="AF26" s="118"/>
      <c r="AG26" s="103">
        <f>AG25+1</f>
        <v>21</v>
      </c>
      <c r="AH26" s="104" t="s">
        <v>80</v>
      </c>
      <c r="AI26" s="105"/>
      <c r="AJ26" s="106"/>
      <c r="AK26" s="90">
        <f>AK25+1</f>
        <v>21</v>
      </c>
      <c r="AL26" s="91" t="s">
        <v>74</v>
      </c>
      <c r="AM26" s="96"/>
      <c r="AN26" s="93">
        <f>IF(AM26="ESPE",$D$1,IF(AM26="espe",$D$1,0*$D$1))</f>
        <v>0</v>
      </c>
      <c r="AO26" s="113">
        <f>AO25+1</f>
        <v>21</v>
      </c>
      <c r="AP26" s="114" t="s">
        <v>75</v>
      </c>
      <c r="AQ26" s="115" t="s">
        <v>81</v>
      </c>
      <c r="AR26" s="116"/>
    </row>
    <row r="27" spans="1:44" ht="12.75">
      <c r="A27" s="90">
        <f>A26+1</f>
        <v>22</v>
      </c>
      <c r="B27" s="91" t="s">
        <v>74</v>
      </c>
      <c r="C27" s="92"/>
      <c r="D27" s="93">
        <f>IF(C27="ESPE",3*$D$1,IF(C27="espe",3*$D$1,0*$D$1))</f>
        <v>0</v>
      </c>
      <c r="E27" s="119">
        <f>E26+1</f>
        <v>22</v>
      </c>
      <c r="F27" s="120" t="s">
        <v>75</v>
      </c>
      <c r="G27" s="115" t="s">
        <v>81</v>
      </c>
      <c r="H27" s="118"/>
      <c r="I27" s="103">
        <f>I26+1</f>
        <v>22</v>
      </c>
      <c r="J27" s="104" t="s">
        <v>76</v>
      </c>
      <c r="K27" s="109"/>
      <c r="L27" s="106"/>
      <c r="M27" s="113">
        <f>M26+1</f>
        <v>22</v>
      </c>
      <c r="N27" s="114" t="s">
        <v>74</v>
      </c>
      <c r="O27" s="115" t="s">
        <v>81</v>
      </c>
      <c r="P27" s="116"/>
      <c r="Q27" s="90">
        <f>Q26+1</f>
        <v>22</v>
      </c>
      <c r="R27" s="91" t="s">
        <v>78</v>
      </c>
      <c r="S27" s="96"/>
      <c r="T27" s="93">
        <f>IF(S27="ESPE",2*$D$1,IF(S27="espe",2*$D$1,0*$D$1))</f>
        <v>0</v>
      </c>
      <c r="U27" s="113">
        <f>U26+1</f>
        <v>22</v>
      </c>
      <c r="V27" s="114" t="s">
        <v>79</v>
      </c>
      <c r="W27" s="117" t="s">
        <v>81</v>
      </c>
      <c r="X27" s="118"/>
      <c r="Y27" s="90">
        <f>Y26+1</f>
        <v>22</v>
      </c>
      <c r="Z27" s="91" t="s">
        <v>74</v>
      </c>
      <c r="AA27" s="96"/>
      <c r="AB27" s="93">
        <f>IF(AA27="ESPE",$D$1,IF(AA27="espe",$D$1,0*$D$1))</f>
        <v>0</v>
      </c>
      <c r="AC27" s="113">
        <f>AC26+1</f>
        <v>22</v>
      </c>
      <c r="AD27" s="114" t="s">
        <v>78</v>
      </c>
      <c r="AE27" s="117" t="s">
        <v>81</v>
      </c>
      <c r="AF27" s="118"/>
      <c r="AG27" s="103">
        <f>AG26+1</f>
        <v>22</v>
      </c>
      <c r="AH27" s="104" t="s">
        <v>76</v>
      </c>
      <c r="AI27" s="105"/>
      <c r="AJ27" s="106"/>
      <c r="AK27" s="90">
        <f>AK26+1</f>
        <v>22</v>
      </c>
      <c r="AL27" s="91" t="s">
        <v>74</v>
      </c>
      <c r="AM27" s="96"/>
      <c r="AN27" s="93">
        <f>IF(AM27="ESPE",$D$1,IF(AM27="espe",$D$1,0*$D$1))</f>
        <v>0</v>
      </c>
      <c r="AO27" s="113">
        <f>AO26+1</f>
        <v>22</v>
      </c>
      <c r="AP27" s="114" t="s">
        <v>78</v>
      </c>
      <c r="AQ27" s="115" t="s">
        <v>81</v>
      </c>
      <c r="AR27" s="116"/>
    </row>
    <row r="28" spans="1:44" ht="12.75">
      <c r="A28" s="90">
        <f>A27+1</f>
        <v>23</v>
      </c>
      <c r="B28" s="91" t="s">
        <v>74</v>
      </c>
      <c r="C28" s="92"/>
      <c r="D28" s="93">
        <f>IF(C28="ESPE",3*$D$1,IF(C28="espe",3*$D$1,0*$D$1))</f>
        <v>0</v>
      </c>
      <c r="E28" s="119">
        <f>E27+1</f>
        <v>23</v>
      </c>
      <c r="F28" s="120" t="s">
        <v>78</v>
      </c>
      <c r="G28" s="115" t="s">
        <v>81</v>
      </c>
      <c r="H28" s="118"/>
      <c r="I28" s="90">
        <f>I27+1</f>
        <v>23</v>
      </c>
      <c r="J28" s="91" t="s">
        <v>79</v>
      </c>
      <c r="K28" s="96"/>
      <c r="L28" s="93">
        <f>IF(K28="ESPE",2*$D$1,IF(K28="espe",2*$D$1,0*$D$1))</f>
        <v>0</v>
      </c>
      <c r="M28" s="113">
        <f>M27+1</f>
        <v>23</v>
      </c>
      <c r="N28" s="114" t="s">
        <v>74</v>
      </c>
      <c r="O28" s="115" t="s">
        <v>81</v>
      </c>
      <c r="P28" s="116"/>
      <c r="Q28" s="103">
        <f>Q27+1</f>
        <v>23</v>
      </c>
      <c r="R28" s="104" t="s">
        <v>80</v>
      </c>
      <c r="S28" s="105"/>
      <c r="T28" s="106"/>
      <c r="U28" s="113">
        <f>U27+1</f>
        <v>23</v>
      </c>
      <c r="V28" s="114" t="s">
        <v>74</v>
      </c>
      <c r="W28" s="117" t="s">
        <v>81</v>
      </c>
      <c r="X28" s="118"/>
      <c r="Y28" s="90">
        <f>Y27+1</f>
        <v>23</v>
      </c>
      <c r="Z28" s="91" t="s">
        <v>74</v>
      </c>
      <c r="AA28" s="96"/>
      <c r="AB28" s="93">
        <f>IF(AA28="ESPE",$D$1,IF(AA28="espe",$D$1,0*$D$1))</f>
        <v>0</v>
      </c>
      <c r="AC28" s="103">
        <f>AC27+1</f>
        <v>23</v>
      </c>
      <c r="AD28" s="104" t="s">
        <v>80</v>
      </c>
      <c r="AE28" s="105" t="s">
        <v>81</v>
      </c>
      <c r="AF28" s="106"/>
      <c r="AG28" s="90">
        <f>AG27+1</f>
        <v>23</v>
      </c>
      <c r="AH28" s="91" t="s">
        <v>79</v>
      </c>
      <c r="AI28" s="96"/>
      <c r="AJ28" s="93">
        <f>IF(AI28="ESPE",$D$1,IF(AI28="espe",$D$1,0*$D$1))</f>
        <v>0</v>
      </c>
      <c r="AK28" s="90">
        <f>AK27+1</f>
        <v>23</v>
      </c>
      <c r="AL28" s="91" t="s">
        <v>75</v>
      </c>
      <c r="AM28" s="96"/>
      <c r="AN28" s="93">
        <f>IF(AM28="ESPE",$D$1,IF(AM28="espe",$D$1,0*$D$1))</f>
        <v>0</v>
      </c>
      <c r="AO28" s="103">
        <f>AO27+1</f>
        <v>23</v>
      </c>
      <c r="AP28" s="104" t="s">
        <v>80</v>
      </c>
      <c r="AQ28" s="105" t="s">
        <v>81</v>
      </c>
      <c r="AR28" s="106"/>
    </row>
    <row r="29" spans="1:44" ht="12.75">
      <c r="A29" s="90">
        <f>A28+1</f>
        <v>24</v>
      </c>
      <c r="B29" s="91" t="s">
        <v>75</v>
      </c>
      <c r="C29" s="92"/>
      <c r="D29" s="93">
        <f>IF(C29="ESPE",3*$D$1,IF(C29="espe",3*$D$1,0*$D$1))</f>
        <v>0</v>
      </c>
      <c r="E29" s="107">
        <f>E28+1</f>
        <v>24</v>
      </c>
      <c r="F29" s="108" t="s">
        <v>80</v>
      </c>
      <c r="G29" s="105" t="s">
        <v>81</v>
      </c>
      <c r="H29" s="110"/>
      <c r="I29" s="90">
        <f>I28+1</f>
        <v>24</v>
      </c>
      <c r="J29" s="91" t="s">
        <v>74</v>
      </c>
      <c r="K29" s="96"/>
      <c r="L29" s="93">
        <f>IF(K29="ESPE",2*$D$1,IF(K29="espe",2*$D$1,0*$D$1))</f>
        <v>0</v>
      </c>
      <c r="M29" s="113">
        <f>M28+1</f>
        <v>24</v>
      </c>
      <c r="N29" s="114" t="s">
        <v>75</v>
      </c>
      <c r="O29" s="115" t="s">
        <v>81</v>
      </c>
      <c r="P29" s="116"/>
      <c r="Q29" s="103">
        <f>Q28+1</f>
        <v>24</v>
      </c>
      <c r="R29" s="104" t="s">
        <v>76</v>
      </c>
      <c r="S29" s="105"/>
      <c r="T29" s="106"/>
      <c r="U29" s="113">
        <f>U28+1</f>
        <v>24</v>
      </c>
      <c r="V29" s="114" t="s">
        <v>74</v>
      </c>
      <c r="W29" s="117" t="s">
        <v>81</v>
      </c>
      <c r="X29" s="118"/>
      <c r="Y29" s="90">
        <f>Y28+1</f>
        <v>24</v>
      </c>
      <c r="Z29" s="91" t="s">
        <v>75</v>
      </c>
      <c r="AA29" s="96"/>
      <c r="AB29" s="93">
        <f>IF(AA29="ESPE",$D$1,IF(AA29="espe",$D$1,0*$D$1))</f>
        <v>0</v>
      </c>
      <c r="AC29" s="103">
        <f>AC28+1</f>
        <v>24</v>
      </c>
      <c r="AD29" s="104" t="s">
        <v>76</v>
      </c>
      <c r="AE29" s="105" t="s">
        <v>81</v>
      </c>
      <c r="AF29" s="106"/>
      <c r="AG29" s="90">
        <f>AG28+1</f>
        <v>24</v>
      </c>
      <c r="AH29" s="91" t="s">
        <v>74</v>
      </c>
      <c r="AI29" s="96"/>
      <c r="AJ29" s="93">
        <f>IF(AI29="ESPE",$D$1,IF(AI29="espe",$D$1,0*$D$1))</f>
        <v>0</v>
      </c>
      <c r="AK29" s="90">
        <f>AK28+1</f>
        <v>24</v>
      </c>
      <c r="AL29" s="91" t="s">
        <v>78</v>
      </c>
      <c r="AM29" s="96"/>
      <c r="AN29" s="93">
        <f>IF(AM29="ESPE",$D$1,IF(AM29="espe",$D$1,0*$D$1))</f>
        <v>0</v>
      </c>
      <c r="AO29" s="103">
        <f>AO28+1</f>
        <v>24</v>
      </c>
      <c r="AP29" s="104" t="s">
        <v>76</v>
      </c>
      <c r="AQ29" s="105" t="s">
        <v>81</v>
      </c>
      <c r="AR29" s="106"/>
    </row>
    <row r="30" spans="1:44" ht="12.75">
      <c r="A30" s="90">
        <f>A29+1</f>
        <v>25</v>
      </c>
      <c r="B30" s="91" t="s">
        <v>78</v>
      </c>
      <c r="C30" s="92"/>
      <c r="D30" s="93">
        <f>IF(C30="ESPE",3*$D$1,IF(C30="espe",3*$D$1,0*$D$1))</f>
        <v>0</v>
      </c>
      <c r="E30" s="107">
        <f>E29+1</f>
        <v>25</v>
      </c>
      <c r="F30" s="108" t="s">
        <v>76</v>
      </c>
      <c r="G30" s="105" t="s">
        <v>81</v>
      </c>
      <c r="H30" s="110"/>
      <c r="I30" s="90">
        <f>I29+1</f>
        <v>25</v>
      </c>
      <c r="J30" s="91" t="s">
        <v>74</v>
      </c>
      <c r="K30" s="96"/>
      <c r="L30" s="93">
        <f>IF(K30="ESPE",2*$D$1,IF(K30="espe",2*$D$1,0*$D$1))</f>
        <v>0</v>
      </c>
      <c r="M30" s="97">
        <f>M29+1</f>
        <v>25</v>
      </c>
      <c r="N30" s="98" t="s">
        <v>78</v>
      </c>
      <c r="O30" s="99" t="s">
        <v>77</v>
      </c>
      <c r="P30" s="100"/>
      <c r="Q30" s="90">
        <f>Q29+1</f>
        <v>25</v>
      </c>
      <c r="R30" s="91" t="s">
        <v>79</v>
      </c>
      <c r="S30" s="96"/>
      <c r="T30" s="93">
        <f>IF(S30="ESPE",2*$D$1,IF(S30="espe",2*$D$1,0*$D$1))</f>
        <v>0</v>
      </c>
      <c r="U30" s="113">
        <f>U29+1</f>
        <v>25</v>
      </c>
      <c r="V30" s="114" t="s">
        <v>75</v>
      </c>
      <c r="W30" s="117" t="s">
        <v>81</v>
      </c>
      <c r="X30" s="118"/>
      <c r="Y30" s="90">
        <f>Y29+1</f>
        <v>25</v>
      </c>
      <c r="Z30" s="91" t="s">
        <v>78</v>
      </c>
      <c r="AA30" s="96"/>
      <c r="AB30" s="93">
        <f>IF(AA30="ESPE",$D$1,IF(AA30="espe",$D$1,0*$D$1))</f>
        <v>0</v>
      </c>
      <c r="AC30" s="113">
        <f>AC29+1</f>
        <v>25</v>
      </c>
      <c r="AD30" s="114" t="s">
        <v>79</v>
      </c>
      <c r="AE30" s="117" t="s">
        <v>81</v>
      </c>
      <c r="AF30" s="118"/>
      <c r="AG30" s="90">
        <f>AG29+1</f>
        <v>25</v>
      </c>
      <c r="AH30" s="91" t="s">
        <v>74</v>
      </c>
      <c r="AI30" s="96"/>
      <c r="AJ30" s="93">
        <f>IF(AI30="ESPE",$D$1,IF(AI30="espe",$D$1,0*$D$1))</f>
        <v>0</v>
      </c>
      <c r="AK30" s="103">
        <f>AK29+1</f>
        <v>25</v>
      </c>
      <c r="AL30" s="104" t="s">
        <v>80</v>
      </c>
      <c r="AM30" s="105"/>
      <c r="AN30" s="106"/>
      <c r="AO30" s="113">
        <f>AO29+1</f>
        <v>25</v>
      </c>
      <c r="AP30" s="114" t="s">
        <v>79</v>
      </c>
      <c r="AQ30" s="115" t="s">
        <v>81</v>
      </c>
      <c r="AR30" s="116"/>
    </row>
    <row r="31" spans="1:44" ht="12.75">
      <c r="A31" s="103">
        <f>A30+1</f>
        <v>26</v>
      </c>
      <c r="B31" s="104" t="s">
        <v>80</v>
      </c>
      <c r="C31" s="108"/>
      <c r="D31" s="110"/>
      <c r="E31" s="119">
        <f>E30+1</f>
        <v>26</v>
      </c>
      <c r="F31" s="120" t="s">
        <v>79</v>
      </c>
      <c r="G31" s="115" t="s">
        <v>81</v>
      </c>
      <c r="H31" s="118"/>
      <c r="I31" s="90">
        <f>I30+1</f>
        <v>26</v>
      </c>
      <c r="J31" s="91" t="s">
        <v>75</v>
      </c>
      <c r="K31" s="96"/>
      <c r="L31" s="93">
        <f>IF(K31="ESPE",2*$D$1,IF(K31="espe",2*$D$1,0*$D$1))</f>
        <v>0</v>
      </c>
      <c r="M31" s="103">
        <f>M30+1</f>
        <v>26</v>
      </c>
      <c r="N31" s="104" t="s">
        <v>80</v>
      </c>
      <c r="O31" s="105" t="s">
        <v>81</v>
      </c>
      <c r="P31" s="110"/>
      <c r="Q31" s="90">
        <f>Q30+1</f>
        <v>26</v>
      </c>
      <c r="R31" s="91" t="s">
        <v>74</v>
      </c>
      <c r="S31" s="96"/>
      <c r="T31" s="93">
        <f>IF(S31="ESPE",2*$D$1,IF(S31="espe",2*$D$1,0*$D$1))</f>
        <v>0</v>
      </c>
      <c r="U31" s="113">
        <f>U30+1</f>
        <v>26</v>
      </c>
      <c r="V31" s="114" t="s">
        <v>78</v>
      </c>
      <c r="W31" s="117" t="s">
        <v>81</v>
      </c>
      <c r="X31" s="118"/>
      <c r="Y31" s="103">
        <f>Y30+1</f>
        <v>26</v>
      </c>
      <c r="Z31" s="104" t="s">
        <v>80</v>
      </c>
      <c r="AA31" s="105"/>
      <c r="AB31" s="110"/>
      <c r="AC31" s="113">
        <f>AC30+1</f>
        <v>26</v>
      </c>
      <c r="AD31" s="114" t="s">
        <v>74</v>
      </c>
      <c r="AE31" s="117" t="s">
        <v>81</v>
      </c>
      <c r="AF31" s="118"/>
      <c r="AG31" s="90">
        <f>AG30+1</f>
        <v>26</v>
      </c>
      <c r="AH31" s="91" t="s">
        <v>75</v>
      </c>
      <c r="AI31" s="96"/>
      <c r="AJ31" s="93">
        <f>IF(AI31="ESPE",$D$1,IF(AI31="espe",$D$1,0*$D$1))</f>
        <v>0</v>
      </c>
      <c r="AK31" s="103">
        <f>AK30+1</f>
        <v>26</v>
      </c>
      <c r="AL31" s="104" t="s">
        <v>76</v>
      </c>
      <c r="AM31" s="105"/>
      <c r="AN31" s="110"/>
      <c r="AO31" s="113">
        <f>AO30+1</f>
        <v>26</v>
      </c>
      <c r="AP31" s="114" t="s">
        <v>74</v>
      </c>
      <c r="AQ31" s="115" t="s">
        <v>81</v>
      </c>
      <c r="AR31" s="118"/>
    </row>
    <row r="32" spans="1:44" ht="12.75">
      <c r="A32" s="103">
        <f>A31+1</f>
        <v>27</v>
      </c>
      <c r="B32" s="104" t="s">
        <v>76</v>
      </c>
      <c r="C32" s="108"/>
      <c r="D32" s="110"/>
      <c r="E32" s="119">
        <f>E31+1</f>
        <v>27</v>
      </c>
      <c r="F32" s="120" t="s">
        <v>74</v>
      </c>
      <c r="G32" s="115" t="s">
        <v>81</v>
      </c>
      <c r="H32" s="118"/>
      <c r="I32" s="90">
        <f>I31+1</f>
        <v>27</v>
      </c>
      <c r="J32" s="91" t="s">
        <v>78</v>
      </c>
      <c r="K32" s="96"/>
      <c r="L32" s="93">
        <f>IF(K32="ESPE",2*$D$1,IF(K32="espe",2*$D$1,0*$D$1))</f>
        <v>0</v>
      </c>
      <c r="M32" s="103">
        <f>M31+1</f>
        <v>27</v>
      </c>
      <c r="N32" s="104" t="s">
        <v>76</v>
      </c>
      <c r="O32" s="105" t="s">
        <v>81</v>
      </c>
      <c r="P32" s="110"/>
      <c r="Q32" s="90">
        <f>Q31+1</f>
        <v>27</v>
      </c>
      <c r="R32" s="91" t="s">
        <v>74</v>
      </c>
      <c r="S32" s="96"/>
      <c r="T32" s="93">
        <f>IF(S32="ESPE",2*$D$1,IF(S32="espe",2*$D$1,0*$D$1))</f>
        <v>0</v>
      </c>
      <c r="U32" s="103">
        <f>U31+1</f>
        <v>27</v>
      </c>
      <c r="V32" s="104" t="s">
        <v>80</v>
      </c>
      <c r="W32" s="105" t="s">
        <v>81</v>
      </c>
      <c r="X32" s="110"/>
      <c r="Y32" s="103">
        <f>Y31+1</f>
        <v>27</v>
      </c>
      <c r="Z32" s="104" t="s">
        <v>76</v>
      </c>
      <c r="AA32" s="105"/>
      <c r="AB32" s="110"/>
      <c r="AC32" s="113">
        <f>AC31+1</f>
        <v>27</v>
      </c>
      <c r="AD32" s="114" t="s">
        <v>74</v>
      </c>
      <c r="AE32" s="117" t="s">
        <v>81</v>
      </c>
      <c r="AF32" s="118"/>
      <c r="AG32" s="90">
        <f>AG31+1</f>
        <v>27</v>
      </c>
      <c r="AH32" s="91" t="s">
        <v>78</v>
      </c>
      <c r="AI32" s="101"/>
      <c r="AJ32" s="93">
        <f>IF(AI32="ESPE",$D$1,IF(AI32="espe",$D$1,0*$D$1))</f>
        <v>0</v>
      </c>
      <c r="AK32" s="90">
        <f>AK31+1</f>
        <v>27</v>
      </c>
      <c r="AL32" s="91" t="s">
        <v>79</v>
      </c>
      <c r="AM32" s="96"/>
      <c r="AN32" s="93">
        <f>IF(AM32="ESPE",$D$1,IF(AM32="espe",$D$1,0*$D$1))</f>
        <v>0</v>
      </c>
      <c r="AO32" s="113">
        <f>AO31+1</f>
        <v>27</v>
      </c>
      <c r="AP32" s="114" t="s">
        <v>74</v>
      </c>
      <c r="AQ32" s="115" t="s">
        <v>81</v>
      </c>
      <c r="AR32" s="118"/>
    </row>
    <row r="33" spans="1:44" ht="12.75">
      <c r="A33" s="90">
        <f>A32+1</f>
        <v>28</v>
      </c>
      <c r="B33" s="91" t="s">
        <v>79</v>
      </c>
      <c r="C33" s="121"/>
      <c r="D33" s="93">
        <f>IF(C33="ESPE",3*$D$1,IF(C33="espe",3*$D$1,0*$D$1))</f>
        <v>0</v>
      </c>
      <c r="E33" s="119">
        <f>E32+1</f>
        <v>28</v>
      </c>
      <c r="F33" s="120" t="s">
        <v>74</v>
      </c>
      <c r="G33" s="115" t="s">
        <v>81</v>
      </c>
      <c r="H33" s="118"/>
      <c r="I33" s="103">
        <f>I32+1</f>
        <v>28</v>
      </c>
      <c r="J33" s="104" t="s">
        <v>80</v>
      </c>
      <c r="K33" s="109"/>
      <c r="L33" s="110"/>
      <c r="M33" s="113">
        <f>M32+1</f>
        <v>28</v>
      </c>
      <c r="N33" s="114" t="s">
        <v>79</v>
      </c>
      <c r="O33" s="115" t="s">
        <v>81</v>
      </c>
      <c r="P33" s="118"/>
      <c r="Q33" s="90">
        <f>Q32+1</f>
        <v>28</v>
      </c>
      <c r="R33" s="91" t="s">
        <v>75</v>
      </c>
      <c r="S33" s="96"/>
      <c r="T33" s="93">
        <f>IF(S33="ESPE",2*$D$1,IF(S33="espe",2*$D$1,0*$D$1))</f>
        <v>0</v>
      </c>
      <c r="U33" s="103">
        <f>U32+1</f>
        <v>28</v>
      </c>
      <c r="V33" s="104" t="s">
        <v>76</v>
      </c>
      <c r="W33" s="105" t="s">
        <v>81</v>
      </c>
      <c r="X33" s="110"/>
      <c r="Y33" s="97">
        <f>Y32+1</f>
        <v>28</v>
      </c>
      <c r="Z33" s="98" t="s">
        <v>79</v>
      </c>
      <c r="AA33" s="99" t="s">
        <v>77</v>
      </c>
      <c r="AB33" s="100"/>
      <c r="AC33" s="113">
        <f>AC32+1</f>
        <v>28</v>
      </c>
      <c r="AD33" s="114" t="s">
        <v>75</v>
      </c>
      <c r="AE33" s="117" t="s">
        <v>81</v>
      </c>
      <c r="AF33" s="118"/>
      <c r="AG33" s="103">
        <f>AG32+1</f>
        <v>28</v>
      </c>
      <c r="AH33" s="104" t="s">
        <v>80</v>
      </c>
      <c r="AI33" s="105"/>
      <c r="AJ33" s="110"/>
      <c r="AK33" s="90">
        <f>AK32+1</f>
        <v>28</v>
      </c>
      <c r="AL33" s="91" t="s">
        <v>74</v>
      </c>
      <c r="AM33" s="96"/>
      <c r="AN33" s="93">
        <f>IF(AM33="ESPE",$D$1,IF(AM33="espe",$D$1,0*$D$1))</f>
        <v>0</v>
      </c>
      <c r="AO33" s="113">
        <f>AO32+1</f>
        <v>28</v>
      </c>
      <c r="AP33" s="114" t="s">
        <v>75</v>
      </c>
      <c r="AQ33" s="115" t="s">
        <v>81</v>
      </c>
      <c r="AR33" s="118"/>
    </row>
    <row r="34" spans="1:44" ht="12.75">
      <c r="A34" s="90">
        <f>A33+1</f>
        <v>29</v>
      </c>
      <c r="B34" s="91" t="s">
        <v>74</v>
      </c>
      <c r="C34" s="121"/>
      <c r="D34" s="93">
        <f>IF(C34="ESPE",3*$D$1,IF(C34="espe",3*$D$1,0*$D$1))</f>
        <v>0</v>
      </c>
      <c r="E34" s="119">
        <f>E33+1</f>
        <v>29</v>
      </c>
      <c r="F34" s="120" t="s">
        <v>75</v>
      </c>
      <c r="G34" s="115" t="s">
        <v>81</v>
      </c>
      <c r="H34" s="118"/>
      <c r="I34" s="103">
        <f>I33+1</f>
        <v>29</v>
      </c>
      <c r="J34" s="104" t="s">
        <v>76</v>
      </c>
      <c r="K34" s="109"/>
      <c r="L34" s="110"/>
      <c r="M34" s="113">
        <f>M33+1</f>
        <v>29</v>
      </c>
      <c r="N34" s="114" t="s">
        <v>74</v>
      </c>
      <c r="O34" s="115" t="s">
        <v>81</v>
      </c>
      <c r="P34" s="118"/>
      <c r="Q34" s="90">
        <f>Q33+1</f>
        <v>29</v>
      </c>
      <c r="R34" s="91" t="s">
        <v>78</v>
      </c>
      <c r="S34" s="96"/>
      <c r="T34" s="93">
        <f>IF(S34="ESPE",2*$D$1,IF(S34="espe",2*$D$1,0*$D$1))</f>
        <v>0</v>
      </c>
      <c r="U34" s="136">
        <f>U33+1</f>
        <v>29</v>
      </c>
      <c r="V34" s="137" t="s">
        <v>79</v>
      </c>
      <c r="W34" s="143" t="s">
        <v>81</v>
      </c>
      <c r="X34" s="135"/>
      <c r="Y34" s="90">
        <f>Y33+1</f>
        <v>29</v>
      </c>
      <c r="Z34" s="91" t="s">
        <v>74</v>
      </c>
      <c r="AA34" s="96"/>
      <c r="AB34" s="93">
        <f>IF(AA34="ESPE",$D$1,IF(AA34="espe",$D$1,0*$D$1))</f>
        <v>0</v>
      </c>
      <c r="AC34" s="113">
        <f>AC33+1</f>
        <v>29</v>
      </c>
      <c r="AD34" s="114" t="s">
        <v>78</v>
      </c>
      <c r="AE34" s="117" t="s">
        <v>81</v>
      </c>
      <c r="AF34" s="118"/>
      <c r="AG34" s="103">
        <f>AG33+1</f>
        <v>29</v>
      </c>
      <c r="AH34" s="104" t="s">
        <v>76</v>
      </c>
      <c r="AI34" s="105"/>
      <c r="AJ34" s="110"/>
      <c r="AK34" s="90">
        <f>AK33+1</f>
        <v>29</v>
      </c>
      <c r="AL34" s="91" t="s">
        <v>74</v>
      </c>
      <c r="AM34" s="96"/>
      <c r="AN34" s="93">
        <f>IF(AM34="ESPE",$D$1,IF(AM34="espe",$D$1,0*$D$1))</f>
        <v>0</v>
      </c>
      <c r="AO34" s="113">
        <f>AO33+1</f>
        <v>29</v>
      </c>
      <c r="AP34" s="114" t="s">
        <v>78</v>
      </c>
      <c r="AQ34" s="115" t="s">
        <v>81</v>
      </c>
      <c r="AR34" s="118"/>
    </row>
    <row r="35" spans="1:44" ht="12.75">
      <c r="A35" s="122">
        <f>A34+1</f>
        <v>30</v>
      </c>
      <c r="B35" s="123" t="s">
        <v>74</v>
      </c>
      <c r="C35" s="126"/>
      <c r="D35" s="125">
        <f>IF(C35="ESPE",3*$D$1,IF(C35="espe",3*$D$1,0*$D$1))</f>
        <v>0</v>
      </c>
      <c r="E35" s="119">
        <f>E34+1</f>
        <v>30</v>
      </c>
      <c r="F35" s="120" t="s">
        <v>78</v>
      </c>
      <c r="G35" s="115" t="s">
        <v>81</v>
      </c>
      <c r="H35" s="118"/>
      <c r="I35" s="122">
        <f>I34+1</f>
        <v>30</v>
      </c>
      <c r="J35" s="123" t="s">
        <v>79</v>
      </c>
      <c r="K35" s="127"/>
      <c r="L35" s="125">
        <f>IF(K35="ESPE",2*$D$1,IF(K35="espe",2*$D$1,0*$D$1))</f>
        <v>0</v>
      </c>
      <c r="M35" s="113">
        <f>M34+1</f>
        <v>30</v>
      </c>
      <c r="N35" s="114" t="s">
        <v>74</v>
      </c>
      <c r="O35" s="115" t="s">
        <v>81</v>
      </c>
      <c r="P35" s="118"/>
      <c r="Q35" s="103">
        <f>Q34+1</f>
        <v>30</v>
      </c>
      <c r="R35" s="104" t="s">
        <v>80</v>
      </c>
      <c r="S35" s="105"/>
      <c r="T35" s="110"/>
      <c r="Y35" s="90">
        <f>Y34+1</f>
        <v>30</v>
      </c>
      <c r="Z35" s="91" t="s">
        <v>74</v>
      </c>
      <c r="AA35" s="96"/>
      <c r="AB35" s="93">
        <f>IF(AA35="ESPE",$D$1,IF(AA35="espe",$D$1,0*$D$1))</f>
        <v>0</v>
      </c>
      <c r="AC35" s="128">
        <f>AC34+1</f>
        <v>30</v>
      </c>
      <c r="AD35" s="129" t="s">
        <v>80</v>
      </c>
      <c r="AE35" s="130" t="s">
        <v>81</v>
      </c>
      <c r="AF35" s="131"/>
      <c r="AG35" s="90">
        <f>AG34+1</f>
        <v>30</v>
      </c>
      <c r="AH35" s="91" t="s">
        <v>79</v>
      </c>
      <c r="AI35" s="101"/>
      <c r="AJ35" s="93">
        <f>IF(AI35="ESPE",$D$1,IF(AI35="espe",$D$1,0*$D$1))</f>
        <v>0</v>
      </c>
      <c r="AK35" s="122">
        <f>AK34+1</f>
        <v>30</v>
      </c>
      <c r="AL35" s="123" t="s">
        <v>75</v>
      </c>
      <c r="AM35" s="127"/>
      <c r="AN35" s="125">
        <f>IF(AM35="ESPE",$D$1,IF(AM35="espe",$D$1,0*$D$1))</f>
        <v>0</v>
      </c>
      <c r="AO35" s="103">
        <f>AO34+1</f>
        <v>30</v>
      </c>
      <c r="AP35" s="104" t="s">
        <v>80</v>
      </c>
      <c r="AQ35" s="105" t="s">
        <v>81</v>
      </c>
      <c r="AR35" s="110"/>
    </row>
    <row r="36" spans="5:44" ht="12.75">
      <c r="E36" s="132">
        <f>E35+1</f>
        <v>31</v>
      </c>
      <c r="F36" s="133" t="s">
        <v>80</v>
      </c>
      <c r="G36" s="134" t="s">
        <v>81</v>
      </c>
      <c r="H36" s="135"/>
      <c r="M36" s="136">
        <f>M35+1</f>
        <v>31</v>
      </c>
      <c r="N36" s="137" t="s">
        <v>75</v>
      </c>
      <c r="O36" s="134" t="s">
        <v>81</v>
      </c>
      <c r="P36" s="135"/>
      <c r="Q36" s="128">
        <f>Q35+1</f>
        <v>31</v>
      </c>
      <c r="R36" s="129" t="s">
        <v>76</v>
      </c>
      <c r="S36" s="130"/>
      <c r="T36" s="131"/>
      <c r="Y36" s="122">
        <f>Y35+1</f>
        <v>31</v>
      </c>
      <c r="Z36" s="123" t="s">
        <v>75</v>
      </c>
      <c r="AA36" s="127"/>
      <c r="AB36" s="125">
        <f>IF(AA36="ESPE",$D$1,IF(AA36="espe",$D$1,0*$D$1))</f>
        <v>0</v>
      </c>
      <c r="AG36" s="122">
        <f>AG35+1</f>
        <v>31</v>
      </c>
      <c r="AH36" s="123" t="s">
        <v>74</v>
      </c>
      <c r="AI36" s="124"/>
      <c r="AJ36" s="125">
        <f>IF(AI36="ESPE",$D$1,IF(AI36="espe",$D$1,0*$D$1))</f>
        <v>0</v>
      </c>
      <c r="AO36" s="128">
        <f>AO35+1</f>
        <v>31</v>
      </c>
      <c r="AP36" s="129" t="s">
        <v>76</v>
      </c>
      <c r="AQ36" s="138" t="s">
        <v>81</v>
      </c>
      <c r="AR36" s="131"/>
    </row>
    <row r="37" ht="12.75"/>
    <row r="38" spans="1:44" s="142" customFormat="1" ht="19.5" customHeight="1">
      <c r="A38" s="139">
        <f>SUM(D6:D35)</f>
        <v>0</v>
      </c>
      <c r="B38" s="139"/>
      <c r="C38" s="139"/>
      <c r="D38" s="139"/>
      <c r="E38" s="139">
        <f>SUM(H6:H36)</f>
        <v>0</v>
      </c>
      <c r="F38" s="139"/>
      <c r="G38" s="139"/>
      <c r="H38" s="139"/>
      <c r="I38" s="139">
        <f>SUM(L6:L35)</f>
        <v>0</v>
      </c>
      <c r="J38" s="139"/>
      <c r="K38" s="139"/>
      <c r="L38" s="139"/>
      <c r="M38" s="139">
        <f>SUM(P6:P36)</f>
        <v>0</v>
      </c>
      <c r="N38" s="139"/>
      <c r="O38" s="139"/>
      <c r="P38" s="139"/>
      <c r="Q38" s="140">
        <f>SUM(T6:T36)</f>
        <v>0</v>
      </c>
      <c r="R38" s="140"/>
      <c r="S38" s="140"/>
      <c r="T38" s="140"/>
      <c r="U38" s="141">
        <f>SUM(X6:X34)</f>
        <v>0</v>
      </c>
      <c r="V38" s="141"/>
      <c r="W38" s="141"/>
      <c r="X38" s="141"/>
      <c r="Y38" s="139">
        <f>SUM(AB6:AB36)</f>
        <v>0</v>
      </c>
      <c r="Z38" s="139"/>
      <c r="AA38" s="139"/>
      <c r="AB38" s="139"/>
      <c r="AC38" s="139">
        <f>SUM(AF6:AF35)</f>
        <v>0</v>
      </c>
      <c r="AD38" s="139"/>
      <c r="AE38" s="139"/>
      <c r="AF38" s="139"/>
      <c r="AG38" s="139">
        <f>SUM(AJ6:AJ36)</f>
        <v>0</v>
      </c>
      <c r="AH38" s="139"/>
      <c r="AI38" s="139"/>
      <c r="AJ38" s="139"/>
      <c r="AK38" s="139">
        <f>SUM(AN6:AN35)</f>
        <v>0</v>
      </c>
      <c r="AL38" s="139"/>
      <c r="AM38" s="139"/>
      <c r="AN38" s="139"/>
      <c r="AO38" s="139">
        <f>SUM(AR6:AR36)</f>
        <v>0</v>
      </c>
      <c r="AP38" s="139"/>
      <c r="AQ38" s="139"/>
      <c r="AR38" s="139"/>
    </row>
  </sheetData>
  <sheetProtection password="C55E" sheet="1"/>
  <mergeCells count="36">
    <mergeCell ref="A1:C1"/>
    <mergeCell ref="A2:C2"/>
    <mergeCell ref="D2:F2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38:D38"/>
    <mergeCell ref="E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AO38:AR3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38"/>
  <sheetViews>
    <sheetView showRowColHeaders="0" tabSelected="1" workbookViewId="0" topLeftCell="A1">
      <selection activeCell="D2" sqref="D2"/>
    </sheetView>
  </sheetViews>
  <sheetFormatPr defaultColWidth="12.57421875" defaultRowHeight="19.5" customHeight="1"/>
  <cols>
    <col min="1" max="2" width="5.140625" style="49" customWidth="1"/>
    <col min="3" max="3" width="10.140625" style="49" customWidth="1"/>
    <col min="4" max="4" width="7.28125" style="144" customWidth="1"/>
    <col min="5" max="6" width="5.140625" style="49" customWidth="1"/>
    <col min="7" max="7" width="10.140625" style="145" customWidth="1"/>
    <col min="8" max="8" width="7.28125" style="144" customWidth="1"/>
    <col min="9" max="10" width="5.140625" style="49" customWidth="1"/>
    <col min="11" max="11" width="10.140625" style="145" customWidth="1"/>
    <col min="12" max="12" width="7.28125" style="144" customWidth="1"/>
    <col min="13" max="14" width="5.140625" style="49" customWidth="1"/>
    <col min="15" max="15" width="10.140625" style="145" customWidth="1"/>
    <col min="16" max="16" width="7.28125" style="144" customWidth="1"/>
    <col min="17" max="18" width="5.140625" style="146" customWidth="1"/>
    <col min="19" max="19" width="10.140625" style="147" customWidth="1"/>
    <col min="20" max="20" width="7.28125" style="144" customWidth="1"/>
    <col min="21" max="22" width="5.140625" style="49" customWidth="1"/>
    <col min="23" max="23" width="10.140625" style="147" customWidth="1"/>
    <col min="24" max="24" width="7.28125" style="144" customWidth="1"/>
    <col min="25" max="26" width="5.140625" style="49" customWidth="1"/>
    <col min="27" max="27" width="10.140625" style="147" customWidth="1"/>
    <col min="28" max="28" width="7.28125" style="144" customWidth="1"/>
    <col min="29" max="30" width="5.140625" style="49" customWidth="1"/>
    <col min="31" max="31" width="10.140625" style="147" customWidth="1"/>
    <col min="32" max="32" width="7.28125" style="144" customWidth="1"/>
    <col min="33" max="34" width="5.140625" style="49" customWidth="1"/>
    <col min="35" max="35" width="10.140625" style="147" customWidth="1"/>
    <col min="36" max="36" width="7.28125" style="144" customWidth="1"/>
    <col min="37" max="38" width="5.140625" style="49" customWidth="1"/>
    <col min="39" max="39" width="10.140625" style="147" customWidth="1"/>
    <col min="40" max="40" width="7.28125" style="144" customWidth="1"/>
    <col min="41" max="42" width="5.140625" style="49" customWidth="1"/>
    <col min="43" max="43" width="10.140625" style="147" customWidth="1"/>
    <col min="44" max="44" width="7.28125" style="144" customWidth="1"/>
    <col min="45" max="16384" width="11.57421875" style="2" customWidth="1"/>
  </cols>
  <sheetData>
    <row r="1" spans="1:44" s="154" customFormat="1" ht="12.75">
      <c r="A1" s="148" t="s">
        <v>58</v>
      </c>
      <c r="B1" s="148"/>
      <c r="C1" s="148"/>
      <c r="D1" s="149">
        <v>9.4</v>
      </c>
      <c r="E1" s="150"/>
      <c r="F1" s="150"/>
      <c r="G1" s="151"/>
      <c r="H1" s="152"/>
      <c r="I1" s="150"/>
      <c r="J1" s="150"/>
      <c r="K1" s="151"/>
      <c r="L1" s="152"/>
      <c r="M1" s="150"/>
      <c r="N1" s="150"/>
      <c r="O1" s="151"/>
      <c r="P1" s="152"/>
      <c r="Q1" s="150"/>
      <c r="R1" s="150"/>
      <c r="S1" s="153"/>
      <c r="T1" s="152"/>
      <c r="U1" s="150"/>
      <c r="V1" s="150"/>
      <c r="W1" s="153"/>
      <c r="X1" s="152"/>
      <c r="Y1" s="150"/>
      <c r="Z1" s="150"/>
      <c r="AA1" s="153"/>
      <c r="AB1" s="152"/>
      <c r="AC1" s="150"/>
      <c r="AD1" s="150"/>
      <c r="AE1" s="153"/>
      <c r="AF1" s="152"/>
      <c r="AG1" s="150"/>
      <c r="AH1" s="150"/>
      <c r="AI1" s="153"/>
      <c r="AJ1" s="152"/>
      <c r="AK1" s="150"/>
      <c r="AL1" s="150"/>
      <c r="AM1" s="153"/>
      <c r="AN1" s="152"/>
      <c r="AO1" s="150"/>
      <c r="AP1" s="150"/>
      <c r="AQ1" s="153"/>
      <c r="AR1" s="152"/>
    </row>
    <row r="2" spans="1:44" s="154" customFormat="1" ht="12.75">
      <c r="A2" s="155" t="s">
        <v>59</v>
      </c>
      <c r="B2" s="155"/>
      <c r="C2" s="155"/>
      <c r="D2" s="156">
        <f>A38+E38+I38+M38+Q38+U38+Y38+AC38+AG38+AK38+AO38</f>
        <v>1297.1999999999998</v>
      </c>
      <c r="E2" s="156"/>
      <c r="F2" s="156"/>
      <c r="G2" s="151"/>
      <c r="H2" s="152"/>
      <c r="I2" s="150"/>
      <c r="J2" s="150"/>
      <c r="K2" s="151"/>
      <c r="L2" s="152"/>
      <c r="M2" s="150"/>
      <c r="N2" s="150"/>
      <c r="O2" s="151"/>
      <c r="P2" s="152"/>
      <c r="Q2" s="150"/>
      <c r="R2" s="150"/>
      <c r="S2" s="153"/>
      <c r="T2" s="152"/>
      <c r="U2" s="150"/>
      <c r="V2" s="150"/>
      <c r="W2" s="153"/>
      <c r="X2" s="152"/>
      <c r="Y2" s="150"/>
      <c r="Z2" s="150"/>
      <c r="AA2" s="153"/>
      <c r="AB2" s="152"/>
      <c r="AC2" s="150"/>
      <c r="AD2" s="150"/>
      <c r="AE2" s="153"/>
      <c r="AF2" s="152"/>
      <c r="AG2" s="150"/>
      <c r="AH2" s="150"/>
      <c r="AI2" s="153"/>
      <c r="AJ2" s="152"/>
      <c r="AK2" s="150"/>
      <c r="AL2" s="150"/>
      <c r="AM2" s="153"/>
      <c r="AN2" s="152"/>
      <c r="AO2" s="150"/>
      <c r="AP2" s="150"/>
      <c r="AQ2" s="153"/>
      <c r="AR2" s="152"/>
    </row>
    <row r="3" ht="12.75">
      <c r="B3" s="157"/>
    </row>
    <row r="4" spans="1:44" s="160" customFormat="1" ht="12.75">
      <c r="A4" s="158" t="s">
        <v>60</v>
      </c>
      <c r="B4" s="158"/>
      <c r="C4" s="158"/>
      <c r="D4" s="158"/>
      <c r="E4" s="159" t="s">
        <v>61</v>
      </c>
      <c r="F4" s="159"/>
      <c r="G4" s="159"/>
      <c r="H4" s="159"/>
      <c r="I4" s="159" t="s">
        <v>62</v>
      </c>
      <c r="J4" s="159"/>
      <c r="K4" s="159"/>
      <c r="L4" s="159"/>
      <c r="M4" s="159" t="s">
        <v>63</v>
      </c>
      <c r="N4" s="159"/>
      <c r="O4" s="159"/>
      <c r="P4" s="159"/>
      <c r="Q4" s="158" t="s">
        <v>64</v>
      </c>
      <c r="R4" s="158"/>
      <c r="S4" s="158"/>
      <c r="T4" s="158"/>
      <c r="U4" s="158" t="s">
        <v>65</v>
      </c>
      <c r="V4" s="158"/>
      <c r="W4" s="158"/>
      <c r="X4" s="158"/>
      <c r="Y4" s="158" t="s">
        <v>66</v>
      </c>
      <c r="Z4" s="158"/>
      <c r="AA4" s="158"/>
      <c r="AB4" s="158"/>
      <c r="AC4" s="158" t="s">
        <v>67</v>
      </c>
      <c r="AD4" s="158"/>
      <c r="AE4" s="158"/>
      <c r="AF4" s="158"/>
      <c r="AG4" s="158" t="s">
        <v>68</v>
      </c>
      <c r="AH4" s="158"/>
      <c r="AI4" s="158"/>
      <c r="AJ4" s="158"/>
      <c r="AK4" s="158" t="s">
        <v>69</v>
      </c>
      <c r="AL4" s="158"/>
      <c r="AM4" s="158"/>
      <c r="AN4" s="158"/>
      <c r="AO4" s="158" t="s">
        <v>70</v>
      </c>
      <c r="AP4" s="158"/>
      <c r="AQ4" s="158"/>
      <c r="AR4" s="158"/>
    </row>
    <row r="5" spans="1:44" s="162" customFormat="1" ht="12.75">
      <c r="A5" s="161" t="s">
        <v>71</v>
      </c>
      <c r="B5" s="161"/>
      <c r="C5" s="161"/>
      <c r="D5" s="161"/>
      <c r="E5" s="161" t="s">
        <v>72</v>
      </c>
      <c r="F5" s="161"/>
      <c r="G5" s="161"/>
      <c r="H5" s="161"/>
      <c r="I5" s="161" t="s">
        <v>72</v>
      </c>
      <c r="J5" s="161"/>
      <c r="K5" s="161"/>
      <c r="L5" s="161"/>
      <c r="M5" s="161" t="s">
        <v>72</v>
      </c>
      <c r="N5" s="161"/>
      <c r="O5" s="161"/>
      <c r="P5" s="161"/>
      <c r="Q5" s="161" t="s">
        <v>72</v>
      </c>
      <c r="R5" s="161"/>
      <c r="S5" s="161"/>
      <c r="T5" s="161"/>
      <c r="U5" s="161" t="s">
        <v>72</v>
      </c>
      <c r="V5" s="161"/>
      <c r="W5" s="161"/>
      <c r="X5" s="161"/>
      <c r="Y5" s="161" t="s">
        <v>73</v>
      </c>
      <c r="Z5" s="161"/>
      <c r="AA5" s="161"/>
      <c r="AB5" s="161"/>
      <c r="AC5" s="161" t="s">
        <v>73</v>
      </c>
      <c r="AD5" s="161"/>
      <c r="AE5" s="161"/>
      <c r="AF5" s="161"/>
      <c r="AG5" s="161" t="s">
        <v>73</v>
      </c>
      <c r="AH5" s="161"/>
      <c r="AI5" s="161"/>
      <c r="AJ5" s="161"/>
      <c r="AK5" s="161" t="s">
        <v>73</v>
      </c>
      <c r="AL5" s="161"/>
      <c r="AM5" s="161"/>
      <c r="AN5" s="161"/>
      <c r="AO5" s="161" t="s">
        <v>73</v>
      </c>
      <c r="AP5" s="161"/>
      <c r="AQ5" s="161"/>
      <c r="AR5" s="161"/>
    </row>
    <row r="6" spans="1:44" ht="12.75">
      <c r="A6" s="163">
        <v>1</v>
      </c>
      <c r="B6" s="164" t="s">
        <v>74</v>
      </c>
      <c r="C6" s="165"/>
      <c r="D6" s="166">
        <f>IF(C6="ESPE",3*$D$1,IF(C6="espe",3*$D$1,0*$D$1))</f>
        <v>0</v>
      </c>
      <c r="E6" s="167">
        <v>1</v>
      </c>
      <c r="F6" s="168" t="s">
        <v>75</v>
      </c>
      <c r="G6" s="169"/>
      <c r="H6" s="166">
        <f>IF(G6="ESPE",2*$D$1,IF(G6="espe",2*$D$1,0*$D$1))</f>
        <v>0</v>
      </c>
      <c r="I6" s="170">
        <v>1</v>
      </c>
      <c r="J6" s="171" t="s">
        <v>76</v>
      </c>
      <c r="K6" s="172" t="s">
        <v>77</v>
      </c>
      <c r="L6" s="173"/>
      <c r="M6" s="163">
        <v>1</v>
      </c>
      <c r="N6" s="164" t="s">
        <v>74</v>
      </c>
      <c r="O6" s="169"/>
      <c r="P6" s="166">
        <f>IF(O6="ESPE",2*$D$1,IF(O6="espe",2*$D$1,0*$D$1))</f>
        <v>0</v>
      </c>
      <c r="Q6" s="170">
        <v>1</v>
      </c>
      <c r="R6" s="171" t="s">
        <v>78</v>
      </c>
      <c r="S6" s="172" t="s">
        <v>77</v>
      </c>
      <c r="T6" s="173"/>
      <c r="U6" s="163">
        <v>1</v>
      </c>
      <c r="V6" s="164" t="s">
        <v>79</v>
      </c>
      <c r="W6" s="169"/>
      <c r="X6" s="166">
        <f>IF(W6="ESPE",2*$D$1,IF(W6="espe",2*$D$1,0*$D$1))</f>
        <v>0</v>
      </c>
      <c r="Y6" s="163">
        <v>1</v>
      </c>
      <c r="Z6" s="164" t="s">
        <v>74</v>
      </c>
      <c r="AA6" s="174" t="s">
        <v>82</v>
      </c>
      <c r="AB6" s="166">
        <f>IF(AA6="ESPE",$D$1,IF(AA6="espe",$D$1,0*$D$1))</f>
        <v>9.4</v>
      </c>
      <c r="AC6" s="163">
        <v>1</v>
      </c>
      <c r="AD6" s="164" t="s">
        <v>78</v>
      </c>
      <c r="AE6" s="174"/>
      <c r="AF6" s="166">
        <f>IF(AE6="ESPE",$D$1,IF(AE6="espe",$D$1,0*$D$1))</f>
        <v>0</v>
      </c>
      <c r="AG6" s="170">
        <v>1</v>
      </c>
      <c r="AH6" s="171" t="s">
        <v>76</v>
      </c>
      <c r="AI6" s="172" t="s">
        <v>77</v>
      </c>
      <c r="AJ6" s="173"/>
      <c r="AK6" s="163">
        <v>1</v>
      </c>
      <c r="AL6" s="164" t="s">
        <v>74</v>
      </c>
      <c r="AM6" s="174" t="s">
        <v>82</v>
      </c>
      <c r="AN6" s="166">
        <f>IF(AM6="ESPE",$D$1,IF(AM6="espe",$D$1,0*$D$1))</f>
        <v>9.4</v>
      </c>
      <c r="AO6" s="163">
        <v>1</v>
      </c>
      <c r="AP6" s="164" t="s">
        <v>78</v>
      </c>
      <c r="AQ6" s="169"/>
      <c r="AR6" s="166">
        <f>IF(AQ6="ESPE",$D$1,IF(AQ6="espe",$D$1,0*$D$1))</f>
        <v>0</v>
      </c>
    </row>
    <row r="7" spans="1:44" ht="12.75">
      <c r="A7" s="163">
        <f>A6+1</f>
        <v>2</v>
      </c>
      <c r="B7" s="164" t="s">
        <v>74</v>
      </c>
      <c r="C7" s="165"/>
      <c r="D7" s="166">
        <f>IF(C7="ESPE",3*$D$1,IF(C7="espe",3*$D$1,0*$D$1))</f>
        <v>0</v>
      </c>
      <c r="E7" s="167">
        <f>E6+1</f>
        <v>2</v>
      </c>
      <c r="F7" s="168" t="s">
        <v>78</v>
      </c>
      <c r="G7" s="169"/>
      <c r="H7" s="166">
        <f>IF(G7="ESPE",2*$D$1,IF(G7="espe",2*$D$1,0*$D$1))</f>
        <v>0</v>
      </c>
      <c r="I7" s="163">
        <f>I6+1</f>
        <v>2</v>
      </c>
      <c r="J7" s="164" t="s">
        <v>79</v>
      </c>
      <c r="K7" s="174" t="s">
        <v>82</v>
      </c>
      <c r="L7" s="166">
        <f>IF(K7="ESPE",2*$D$1,IF(K7="espe",2*$D$1,0*$D$1))</f>
        <v>18.8</v>
      </c>
      <c r="M7" s="163">
        <f>M6+1</f>
        <v>2</v>
      </c>
      <c r="N7" s="164" t="s">
        <v>74</v>
      </c>
      <c r="O7" s="169"/>
      <c r="P7" s="166">
        <f>IF(O7="ESPE",2*$D$1,IF(O7="espe",2*$D$1,0*$D$1))</f>
        <v>0</v>
      </c>
      <c r="Q7" s="175">
        <f>Q6+1</f>
        <v>2</v>
      </c>
      <c r="R7" s="176" t="s">
        <v>80</v>
      </c>
      <c r="S7" s="177" t="s">
        <v>81</v>
      </c>
      <c r="T7" s="178"/>
      <c r="U7" s="163">
        <f>U6+1</f>
        <v>2</v>
      </c>
      <c r="V7" s="164" t="s">
        <v>74</v>
      </c>
      <c r="W7" s="169"/>
      <c r="X7" s="166">
        <f>IF(W7="ESPE",2*$D$1,IF(W7="espe",2*$D$1,0*$D$1))</f>
        <v>0</v>
      </c>
      <c r="Y7" s="163">
        <f>Y6+1</f>
        <v>2</v>
      </c>
      <c r="Z7" s="164" t="s">
        <v>74</v>
      </c>
      <c r="AA7" s="174" t="s">
        <v>82</v>
      </c>
      <c r="AB7" s="166">
        <f>IF(AA7="ESPE",$D$1,IF(AA7="espe",$D$1,0*$D$1))</f>
        <v>9.4</v>
      </c>
      <c r="AC7" s="175">
        <f>AC6+1</f>
        <v>2</v>
      </c>
      <c r="AD7" s="176" t="s">
        <v>80</v>
      </c>
      <c r="AE7" s="177"/>
      <c r="AF7" s="178"/>
      <c r="AG7" s="163">
        <f>AG6+1</f>
        <v>2</v>
      </c>
      <c r="AH7" s="164" t="s">
        <v>79</v>
      </c>
      <c r="AI7" s="174" t="s">
        <v>82</v>
      </c>
      <c r="AJ7" s="166">
        <f>IF(AI7="ESPE",$D$1,IF(AI7="espe",$D$1,0*$D$1))</f>
        <v>9.4</v>
      </c>
      <c r="AK7" s="163">
        <f>AK6+1</f>
        <v>2</v>
      </c>
      <c r="AL7" s="164" t="s">
        <v>75</v>
      </c>
      <c r="AM7" s="174" t="s">
        <v>82</v>
      </c>
      <c r="AN7" s="166">
        <f>IF(AM7="ESPE",$D$1,IF(AM7="espe",$D$1,0*$D$1))</f>
        <v>9.4</v>
      </c>
      <c r="AO7" s="175">
        <f>AO6+1</f>
        <v>2</v>
      </c>
      <c r="AP7" s="176" t="s">
        <v>80</v>
      </c>
      <c r="AQ7" s="177"/>
      <c r="AR7" s="178"/>
    </row>
    <row r="8" spans="1:44" ht="12.75">
      <c r="A8" s="163">
        <f>A7+1</f>
        <v>3</v>
      </c>
      <c r="B8" s="164" t="s">
        <v>75</v>
      </c>
      <c r="C8" s="165"/>
      <c r="D8" s="166">
        <f>IF(C8="ESPE",3*$D$1,IF(C8="espe",3*$D$1,0*$D$1))</f>
        <v>0</v>
      </c>
      <c r="E8" s="179">
        <f>E7+1</f>
        <v>3</v>
      </c>
      <c r="F8" s="180" t="s">
        <v>80</v>
      </c>
      <c r="G8" s="181"/>
      <c r="H8" s="182"/>
      <c r="I8" s="163">
        <f>I7+1</f>
        <v>3</v>
      </c>
      <c r="J8" s="164" t="s">
        <v>74</v>
      </c>
      <c r="K8" s="174" t="s">
        <v>82</v>
      </c>
      <c r="L8" s="166">
        <f>IF(K8="ESPE",2*$D$1,IF(K8="espe",2*$D$1,0*$D$1))</f>
        <v>18.8</v>
      </c>
      <c r="M8" s="163">
        <f>M7+1</f>
        <v>3</v>
      </c>
      <c r="N8" s="164" t="s">
        <v>75</v>
      </c>
      <c r="O8" s="169"/>
      <c r="P8" s="166">
        <f>IF(O8="ESPE",2*$D$1,IF(O8="espe",2*$D$1,0*$D$1))</f>
        <v>0</v>
      </c>
      <c r="Q8" s="175">
        <f>Q7+1</f>
        <v>3</v>
      </c>
      <c r="R8" s="176" t="s">
        <v>76</v>
      </c>
      <c r="S8" s="177" t="s">
        <v>81</v>
      </c>
      <c r="T8" s="178"/>
      <c r="U8" s="163">
        <f>U7+1</f>
        <v>3</v>
      </c>
      <c r="V8" s="164" t="s">
        <v>74</v>
      </c>
      <c r="W8" s="169"/>
      <c r="X8" s="166">
        <f>IF(W8="ESPE",2*$D$1,IF(W8="espe",2*$D$1,0*$D$1))</f>
        <v>0</v>
      </c>
      <c r="Y8" s="163">
        <f>Y7+1</f>
        <v>3</v>
      </c>
      <c r="Z8" s="164" t="s">
        <v>75</v>
      </c>
      <c r="AA8" s="174" t="s">
        <v>82</v>
      </c>
      <c r="AB8" s="166">
        <f>IF(AA8="ESPE",$D$1,IF(AA8="espe",$D$1,0*$D$1))</f>
        <v>9.4</v>
      </c>
      <c r="AC8" s="175">
        <f>AC7+1</f>
        <v>3</v>
      </c>
      <c r="AD8" s="176" t="s">
        <v>76</v>
      </c>
      <c r="AE8" s="177"/>
      <c r="AF8" s="178"/>
      <c r="AG8" s="163">
        <f>AG7+1</f>
        <v>3</v>
      </c>
      <c r="AH8" s="164" t="s">
        <v>74</v>
      </c>
      <c r="AI8" s="174" t="s">
        <v>82</v>
      </c>
      <c r="AJ8" s="166">
        <f>IF(AI8="ESPE",$D$1,IF(AI8="espe",$D$1,0*$D$1))</f>
        <v>9.4</v>
      </c>
      <c r="AK8" s="163">
        <f>AK7+1</f>
        <v>3</v>
      </c>
      <c r="AL8" s="164" t="s">
        <v>78</v>
      </c>
      <c r="AM8" s="174" t="s">
        <v>82</v>
      </c>
      <c r="AN8" s="166">
        <f>IF(AM8="ESPE",$D$1,IF(AM8="espe",$D$1,0*$D$1))</f>
        <v>9.4</v>
      </c>
      <c r="AO8" s="175">
        <f>AO7+1</f>
        <v>3</v>
      </c>
      <c r="AP8" s="176" t="s">
        <v>76</v>
      </c>
      <c r="AQ8" s="177"/>
      <c r="AR8" s="178"/>
    </row>
    <row r="9" spans="1:44" ht="12.75">
      <c r="A9" s="163">
        <f>A8+1</f>
        <v>4</v>
      </c>
      <c r="B9" s="164" t="s">
        <v>78</v>
      </c>
      <c r="C9" s="165"/>
      <c r="D9" s="166">
        <f>IF(C9="ESPE",3*$D$1,IF(C9="espe",3*$D$1,0*$D$1))</f>
        <v>0</v>
      </c>
      <c r="E9" s="179">
        <f>E8+1</f>
        <v>4</v>
      </c>
      <c r="F9" s="180" t="s">
        <v>76</v>
      </c>
      <c r="G9" s="181"/>
      <c r="H9" s="182"/>
      <c r="I9" s="163">
        <f>I8+1</f>
        <v>4</v>
      </c>
      <c r="J9" s="164" t="s">
        <v>74</v>
      </c>
      <c r="K9" s="174" t="s">
        <v>82</v>
      </c>
      <c r="L9" s="166">
        <f>IF(K9="ESPE",2*$D$1,IF(K9="espe",2*$D$1,0*$D$1))</f>
        <v>18.8</v>
      </c>
      <c r="M9" s="163">
        <f>M8+1</f>
        <v>4</v>
      </c>
      <c r="N9" s="164" t="s">
        <v>78</v>
      </c>
      <c r="O9" s="169"/>
      <c r="P9" s="166">
        <f>IF(O9="ESPE",2*$D$1,IF(O9="espe",2*$D$1,0*$D$1))</f>
        <v>0</v>
      </c>
      <c r="Q9" s="163">
        <f>Q8+1</f>
        <v>4</v>
      </c>
      <c r="R9" s="164" t="s">
        <v>79</v>
      </c>
      <c r="S9" s="174" t="s">
        <v>82</v>
      </c>
      <c r="T9" s="166">
        <f>IF(S9="ESPE",2*$D$1,IF(S9="espe",2*$D$1,0*$D$1))</f>
        <v>18.8</v>
      </c>
      <c r="U9" s="163">
        <f>U8+1</f>
        <v>4</v>
      </c>
      <c r="V9" s="164" t="s">
        <v>75</v>
      </c>
      <c r="W9" s="169"/>
      <c r="X9" s="166">
        <f>IF(W9="ESPE",2*$D$1,IF(W9="espe",2*$D$1,0*$D$1))</f>
        <v>0</v>
      </c>
      <c r="Y9" s="163">
        <f>Y8+1</f>
        <v>4</v>
      </c>
      <c r="Z9" s="164" t="s">
        <v>78</v>
      </c>
      <c r="AA9" s="174" t="s">
        <v>82</v>
      </c>
      <c r="AB9" s="166">
        <f>IF(AA9="ESPE",$D$1,IF(AA9="espe",$D$1,0*$D$1))</f>
        <v>9.4</v>
      </c>
      <c r="AC9" s="183">
        <f>AC8+1</f>
        <v>4</v>
      </c>
      <c r="AD9" s="184" t="s">
        <v>79</v>
      </c>
      <c r="AE9" s="117" t="s">
        <v>81</v>
      </c>
      <c r="AF9" s="185"/>
      <c r="AG9" s="163">
        <f>AG8+1</f>
        <v>4</v>
      </c>
      <c r="AH9" s="164" t="s">
        <v>74</v>
      </c>
      <c r="AI9" s="174" t="s">
        <v>82</v>
      </c>
      <c r="AJ9" s="166">
        <f>IF(AI9="ESPE",$D$1,IF(AI9="espe",$D$1,0*$D$1))</f>
        <v>9.4</v>
      </c>
      <c r="AK9" s="175">
        <f>AK8+1</f>
        <v>4</v>
      </c>
      <c r="AL9" s="176" t="s">
        <v>80</v>
      </c>
      <c r="AM9" s="177"/>
      <c r="AN9" s="178"/>
      <c r="AO9" s="163">
        <f>AO8+1</f>
        <v>4</v>
      </c>
      <c r="AP9" s="164" t="s">
        <v>79</v>
      </c>
      <c r="AQ9" s="174"/>
      <c r="AR9" s="166">
        <f>IF(AQ9="ESPE",$D$1,IF(AQ9="espe",$D$1,0*$D$1))</f>
        <v>0</v>
      </c>
    </row>
    <row r="10" spans="1:44" ht="12.75">
      <c r="A10" s="175">
        <f>A9+1</f>
        <v>5</v>
      </c>
      <c r="B10" s="176" t="s">
        <v>80</v>
      </c>
      <c r="C10" s="180"/>
      <c r="D10" s="182"/>
      <c r="E10" s="167">
        <f>E9+1</f>
        <v>5</v>
      </c>
      <c r="F10" s="168" t="s">
        <v>79</v>
      </c>
      <c r="G10" s="169"/>
      <c r="H10" s="166">
        <f>IF(G10="ESPE",2*$D$1,IF(G10="espe",2*$D$1,0*$D$1))</f>
        <v>0</v>
      </c>
      <c r="I10" s="163">
        <f>I9+1</f>
        <v>5</v>
      </c>
      <c r="J10" s="164" t="s">
        <v>75</v>
      </c>
      <c r="K10" s="174" t="s">
        <v>82</v>
      </c>
      <c r="L10" s="166">
        <f>IF(K10="ESPE",2*$D$1,IF(K10="espe",2*$D$1,0*$D$1))</f>
        <v>18.8</v>
      </c>
      <c r="M10" s="175">
        <f>M9+1</f>
        <v>5</v>
      </c>
      <c r="N10" s="176" t="s">
        <v>80</v>
      </c>
      <c r="O10" s="181"/>
      <c r="P10" s="178"/>
      <c r="Q10" s="163">
        <f>Q9+1</f>
        <v>5</v>
      </c>
      <c r="R10" s="164" t="s">
        <v>74</v>
      </c>
      <c r="S10" s="174" t="s">
        <v>82</v>
      </c>
      <c r="T10" s="166">
        <f>IF(S10="ESPE",2*$D$1,IF(S10="espe",2*$D$1,0*$D$1))</f>
        <v>18.8</v>
      </c>
      <c r="U10" s="163">
        <f>U9+1</f>
        <v>5</v>
      </c>
      <c r="V10" s="164" t="s">
        <v>78</v>
      </c>
      <c r="W10" s="174"/>
      <c r="X10" s="166">
        <f>IF(W10="ESPE",2*$D$1,IF(W10="espe",2*$D$1,0*$D$1))</f>
        <v>0</v>
      </c>
      <c r="Y10" s="175">
        <f>Y9+1</f>
        <v>5</v>
      </c>
      <c r="Z10" s="176" t="s">
        <v>80</v>
      </c>
      <c r="AA10" s="177"/>
      <c r="AB10" s="178"/>
      <c r="AC10" s="183">
        <f>AC9+1</f>
        <v>5</v>
      </c>
      <c r="AD10" s="184" t="s">
        <v>74</v>
      </c>
      <c r="AE10" s="117" t="s">
        <v>81</v>
      </c>
      <c r="AF10" s="185"/>
      <c r="AG10" s="170">
        <f>AG9+1</f>
        <v>5</v>
      </c>
      <c r="AH10" s="171" t="s">
        <v>75</v>
      </c>
      <c r="AI10" s="172" t="s">
        <v>77</v>
      </c>
      <c r="AJ10" s="173"/>
      <c r="AK10" s="175">
        <f>AK9+1</f>
        <v>5</v>
      </c>
      <c r="AL10" s="176" t="s">
        <v>76</v>
      </c>
      <c r="AM10" s="177"/>
      <c r="AN10" s="178"/>
      <c r="AO10" s="163">
        <f>AO9+1</f>
        <v>5</v>
      </c>
      <c r="AP10" s="164" t="s">
        <v>74</v>
      </c>
      <c r="AQ10" s="174"/>
      <c r="AR10" s="166">
        <f>IF(AQ10="ESPE",$D$1,IF(AQ10="espe",$D$1,0*$D$1))</f>
        <v>0</v>
      </c>
    </row>
    <row r="11" spans="1:44" ht="12.75">
      <c r="A11" s="175">
        <f>A10+1</f>
        <v>6</v>
      </c>
      <c r="B11" s="176" t="s">
        <v>76</v>
      </c>
      <c r="C11" s="180"/>
      <c r="D11" s="182"/>
      <c r="E11" s="167">
        <f>E10+1</f>
        <v>6</v>
      </c>
      <c r="F11" s="168" t="s">
        <v>74</v>
      </c>
      <c r="G11" s="169"/>
      <c r="H11" s="166">
        <f>IF(G11="ESPE",2*$D$1,IF(G11="espe",2*$D$1,0*$D$1))</f>
        <v>0</v>
      </c>
      <c r="I11" s="163">
        <f>I10+1</f>
        <v>6</v>
      </c>
      <c r="J11" s="164" t="s">
        <v>78</v>
      </c>
      <c r="K11" s="174" t="s">
        <v>82</v>
      </c>
      <c r="L11" s="166">
        <f>IF(K11="ESPE",2*$D$1,IF(K11="espe",2*$D$1,0*$D$1))</f>
        <v>18.8</v>
      </c>
      <c r="M11" s="175">
        <f>M10+1</f>
        <v>6</v>
      </c>
      <c r="N11" s="176" t="s">
        <v>76</v>
      </c>
      <c r="O11" s="181"/>
      <c r="P11" s="178"/>
      <c r="Q11" s="163">
        <f>Q10+1</f>
        <v>6</v>
      </c>
      <c r="R11" s="164" t="s">
        <v>74</v>
      </c>
      <c r="S11" s="174" t="s">
        <v>82</v>
      </c>
      <c r="T11" s="166">
        <f>IF(S11="ESPE",2*$D$1,IF(S11="espe",2*$D$1,0*$D$1))</f>
        <v>18.8</v>
      </c>
      <c r="U11" s="175">
        <f>U10+1</f>
        <v>6</v>
      </c>
      <c r="V11" s="176" t="s">
        <v>80</v>
      </c>
      <c r="W11" s="177"/>
      <c r="X11" s="178"/>
      <c r="Y11" s="175">
        <f>Y10+1</f>
        <v>6</v>
      </c>
      <c r="Z11" s="176" t="s">
        <v>76</v>
      </c>
      <c r="AA11" s="177"/>
      <c r="AB11" s="178"/>
      <c r="AC11" s="183">
        <f>AC10+1</f>
        <v>6</v>
      </c>
      <c r="AD11" s="184" t="s">
        <v>74</v>
      </c>
      <c r="AE11" s="117" t="s">
        <v>81</v>
      </c>
      <c r="AF11" s="185"/>
      <c r="AG11" s="183">
        <f>AG10+1</f>
        <v>6</v>
      </c>
      <c r="AH11" s="184" t="s">
        <v>78</v>
      </c>
      <c r="AI11" s="117" t="s">
        <v>81</v>
      </c>
      <c r="AJ11" s="185"/>
      <c r="AK11" s="163">
        <f>AK10+1</f>
        <v>6</v>
      </c>
      <c r="AL11" s="164" t="s">
        <v>79</v>
      </c>
      <c r="AM11" s="174" t="s">
        <v>82</v>
      </c>
      <c r="AN11" s="166">
        <f>IF(AM11="ESPE",$D$1,IF(AM11="espe",$D$1,0*$D$1))</f>
        <v>9.4</v>
      </c>
      <c r="AO11" s="183">
        <f>AO10+1</f>
        <v>6</v>
      </c>
      <c r="AP11" s="184" t="s">
        <v>74</v>
      </c>
      <c r="AQ11" s="117" t="s">
        <v>81</v>
      </c>
      <c r="AR11" s="185"/>
    </row>
    <row r="12" spans="1:44" ht="12.75">
      <c r="A12" s="163">
        <f>A11+1</f>
        <v>7</v>
      </c>
      <c r="B12" s="164" t="s">
        <v>79</v>
      </c>
      <c r="C12" s="165" t="s">
        <v>82</v>
      </c>
      <c r="D12" s="166">
        <f>IF(C12="ESPE",3*$D$1,IF(C12="espe",3*$D$1,0*$D$1))</f>
        <v>28.200000000000003</v>
      </c>
      <c r="E12" s="167">
        <f>E11+1</f>
        <v>7</v>
      </c>
      <c r="F12" s="168" t="s">
        <v>74</v>
      </c>
      <c r="G12" s="169"/>
      <c r="H12" s="166">
        <f>IF(G12="ESPE",2*$D$1,IF(G12="espe",2*$D$1,0*$D$1))</f>
        <v>0</v>
      </c>
      <c r="I12" s="175">
        <f>I11+1</f>
        <v>7</v>
      </c>
      <c r="J12" s="176" t="s">
        <v>80</v>
      </c>
      <c r="K12" s="181"/>
      <c r="L12" s="182"/>
      <c r="M12" s="163">
        <f>M11+1</f>
        <v>7</v>
      </c>
      <c r="N12" s="164" t="s">
        <v>79</v>
      </c>
      <c r="O12" s="169"/>
      <c r="P12" s="166">
        <f>IF(O12="ESPE",2*$D$1,IF(O12="espe",2*$D$1,0*$D$1))</f>
        <v>0</v>
      </c>
      <c r="Q12" s="163">
        <f>Q11+1</f>
        <v>7</v>
      </c>
      <c r="R12" s="164" t="s">
        <v>75</v>
      </c>
      <c r="S12" s="174" t="s">
        <v>82</v>
      </c>
      <c r="T12" s="166">
        <f>IF(S12="ESPE",2*$D$1,IF(S12="espe",2*$D$1,0*$D$1))</f>
        <v>18.8</v>
      </c>
      <c r="U12" s="175">
        <f>U11+1</f>
        <v>7</v>
      </c>
      <c r="V12" s="176" t="s">
        <v>76</v>
      </c>
      <c r="W12" s="177" t="s">
        <v>81</v>
      </c>
      <c r="X12" s="178"/>
      <c r="Y12" s="163">
        <f>Y11+1</f>
        <v>7</v>
      </c>
      <c r="Z12" s="164" t="s">
        <v>79</v>
      </c>
      <c r="AA12" s="174" t="s">
        <v>82</v>
      </c>
      <c r="AB12" s="166">
        <f>IF(AA12="ESPE",$D$1,IF(AA12="espe",$D$1,0*$D$1))</f>
        <v>9.4</v>
      </c>
      <c r="AC12" s="183">
        <f>AC11+1</f>
        <v>7</v>
      </c>
      <c r="AD12" s="184" t="s">
        <v>75</v>
      </c>
      <c r="AE12" s="117" t="s">
        <v>81</v>
      </c>
      <c r="AF12" s="185"/>
      <c r="AG12" s="175">
        <f>AG11+1</f>
        <v>7</v>
      </c>
      <c r="AH12" s="176" t="s">
        <v>80</v>
      </c>
      <c r="AI12" s="177"/>
      <c r="AJ12" s="178"/>
      <c r="AK12" s="163">
        <f>AK11+1</f>
        <v>7</v>
      </c>
      <c r="AL12" s="164" t="s">
        <v>74</v>
      </c>
      <c r="AM12" s="174" t="s">
        <v>82</v>
      </c>
      <c r="AN12" s="166">
        <f>IF(AM12="ESPE",$D$1,IF(AM12="espe",$D$1,0*$D$1))</f>
        <v>9.4</v>
      </c>
      <c r="AO12" s="183">
        <f>AO11+1</f>
        <v>7</v>
      </c>
      <c r="AP12" s="184" t="s">
        <v>75</v>
      </c>
      <c r="AQ12" s="117" t="s">
        <v>81</v>
      </c>
      <c r="AR12" s="185"/>
    </row>
    <row r="13" spans="1:44" ht="12.75">
      <c r="A13" s="163">
        <f>A12+1</f>
        <v>8</v>
      </c>
      <c r="B13" s="164" t="s">
        <v>74</v>
      </c>
      <c r="C13" s="165" t="s">
        <v>82</v>
      </c>
      <c r="D13" s="166">
        <f>IF(C13="ESPE",3*$D$1,IF(C13="espe",3*$D$1,0*$D$1))</f>
        <v>28.200000000000003</v>
      </c>
      <c r="E13" s="167">
        <f>E12+1</f>
        <v>8</v>
      </c>
      <c r="F13" s="168" t="s">
        <v>75</v>
      </c>
      <c r="G13" s="169"/>
      <c r="H13" s="166">
        <f>IF(G13="ESPE",2*$D$1,IF(G13="espe",2*$D$1,0*$D$1))</f>
        <v>0</v>
      </c>
      <c r="I13" s="175">
        <f>I12+1</f>
        <v>8</v>
      </c>
      <c r="J13" s="176" t="s">
        <v>76</v>
      </c>
      <c r="K13" s="181"/>
      <c r="L13" s="182"/>
      <c r="M13" s="163">
        <f>M12+1</f>
        <v>8</v>
      </c>
      <c r="N13" s="164" t="s">
        <v>74</v>
      </c>
      <c r="O13" s="169"/>
      <c r="P13" s="166">
        <f>IF(O13="ESPE",2*$D$1,IF(O13="espe",2*$D$1,0*$D$1))</f>
        <v>0</v>
      </c>
      <c r="Q13" s="163">
        <f>Q12+1</f>
        <v>8</v>
      </c>
      <c r="R13" s="164" t="s">
        <v>78</v>
      </c>
      <c r="S13" s="174" t="s">
        <v>82</v>
      </c>
      <c r="T13" s="166">
        <f>IF(S13="ESPE",2*$D$1,IF(S13="espe",2*$D$1,0*$D$1))</f>
        <v>18.8</v>
      </c>
      <c r="U13" s="183">
        <f>U12+1</f>
        <v>8</v>
      </c>
      <c r="V13" s="184" t="s">
        <v>79</v>
      </c>
      <c r="W13" s="117" t="s">
        <v>81</v>
      </c>
      <c r="X13" s="185"/>
      <c r="Y13" s="163">
        <f>Y12+1</f>
        <v>8</v>
      </c>
      <c r="Z13" s="164" t="s">
        <v>74</v>
      </c>
      <c r="AA13" s="174" t="s">
        <v>82</v>
      </c>
      <c r="AB13" s="166">
        <f>IF(AA13="ESPE",$D$1,IF(AA13="espe",$D$1,0*$D$1))</f>
        <v>9.4</v>
      </c>
      <c r="AC13" s="183">
        <f>AC12+1</f>
        <v>8</v>
      </c>
      <c r="AD13" s="184" t="s">
        <v>78</v>
      </c>
      <c r="AE13" s="117" t="s">
        <v>81</v>
      </c>
      <c r="AF13" s="185"/>
      <c r="AG13" s="170">
        <f>AG12+1</f>
        <v>8</v>
      </c>
      <c r="AH13" s="171" t="s">
        <v>76</v>
      </c>
      <c r="AI13" s="172" t="s">
        <v>77</v>
      </c>
      <c r="AJ13" s="173"/>
      <c r="AK13" s="163">
        <f>AK12+1</f>
        <v>8</v>
      </c>
      <c r="AL13" s="164" t="s">
        <v>74</v>
      </c>
      <c r="AM13" s="174" t="s">
        <v>82</v>
      </c>
      <c r="AN13" s="166">
        <f>IF(AM13="ESPE",$D$1,IF(AM13="espe",$D$1,0*$D$1))</f>
        <v>9.4</v>
      </c>
      <c r="AO13" s="183">
        <f>AO12+1</f>
        <v>8</v>
      </c>
      <c r="AP13" s="184" t="s">
        <v>78</v>
      </c>
      <c r="AQ13" s="117" t="s">
        <v>81</v>
      </c>
      <c r="AR13" s="185"/>
    </row>
    <row r="14" spans="1:44" ht="12.75">
      <c r="A14" s="163">
        <f>A13+1</f>
        <v>9</v>
      </c>
      <c r="B14" s="164" t="s">
        <v>74</v>
      </c>
      <c r="C14" s="165" t="s">
        <v>82</v>
      </c>
      <c r="D14" s="166">
        <f>IF(C14="ESPE",3*$D$1,IF(C14="espe",3*$D$1,0*$D$1))</f>
        <v>28.200000000000003</v>
      </c>
      <c r="E14" s="167">
        <f>E13+1</f>
        <v>9</v>
      </c>
      <c r="F14" s="168" t="s">
        <v>78</v>
      </c>
      <c r="G14" s="169"/>
      <c r="H14" s="166">
        <f>IF(G14="ESPE",2*$D$1,IF(G14="espe",2*$D$1,0*$D$1))</f>
        <v>0</v>
      </c>
      <c r="I14" s="163">
        <f>I13+1</f>
        <v>9</v>
      </c>
      <c r="J14" s="164" t="s">
        <v>79</v>
      </c>
      <c r="K14" s="174" t="s">
        <v>82</v>
      </c>
      <c r="L14" s="166">
        <f>IF(K14="ESPE",2*$D$1,IF(K14="espe",2*$D$1,0*$D$1))</f>
        <v>18.8</v>
      </c>
      <c r="M14" s="163">
        <f>M13+1</f>
        <v>9</v>
      </c>
      <c r="N14" s="164" t="s">
        <v>74</v>
      </c>
      <c r="O14" s="169"/>
      <c r="P14" s="166">
        <f>IF(O14="ESPE",2*$D$1,IF(O14="espe",2*$D$1,0*$D$1))</f>
        <v>0</v>
      </c>
      <c r="Q14" s="175">
        <f>Q13+1</f>
        <v>9</v>
      </c>
      <c r="R14" s="176" t="s">
        <v>80</v>
      </c>
      <c r="S14" s="177"/>
      <c r="T14" s="178"/>
      <c r="U14" s="183">
        <f>U13+1</f>
        <v>9</v>
      </c>
      <c r="V14" s="184" t="s">
        <v>74</v>
      </c>
      <c r="W14" s="117" t="s">
        <v>81</v>
      </c>
      <c r="X14" s="185"/>
      <c r="Y14" s="163">
        <f>Y13+1</f>
        <v>9</v>
      </c>
      <c r="Z14" s="164" t="s">
        <v>74</v>
      </c>
      <c r="AA14" s="174" t="s">
        <v>82</v>
      </c>
      <c r="AB14" s="166">
        <f>IF(AA14="ESPE",$D$1,IF(AA14="espe",$D$1,0*$D$1))</f>
        <v>9.4</v>
      </c>
      <c r="AC14" s="175">
        <f>AC13+1</f>
        <v>9</v>
      </c>
      <c r="AD14" s="176" t="s">
        <v>80</v>
      </c>
      <c r="AE14" s="177" t="s">
        <v>81</v>
      </c>
      <c r="AF14" s="178"/>
      <c r="AG14" s="163">
        <f>AG13+1</f>
        <v>9</v>
      </c>
      <c r="AH14" s="164" t="s">
        <v>79</v>
      </c>
      <c r="AI14" s="169"/>
      <c r="AJ14" s="166">
        <f>IF(AI14="ESPE",$D$1,IF(AI14="espe",$D$1,0*$D$1))</f>
        <v>0</v>
      </c>
      <c r="AK14" s="163">
        <f>AK13+1</f>
        <v>9</v>
      </c>
      <c r="AL14" s="164" t="s">
        <v>75</v>
      </c>
      <c r="AM14" s="174" t="s">
        <v>82</v>
      </c>
      <c r="AN14" s="166">
        <f>IF(AM14="ESPE",$D$1,IF(AM14="espe",$D$1,0*$D$1))</f>
        <v>9.4</v>
      </c>
      <c r="AO14" s="175">
        <f>AO13+1</f>
        <v>9</v>
      </c>
      <c r="AP14" s="176" t="s">
        <v>80</v>
      </c>
      <c r="AQ14" s="177" t="s">
        <v>81</v>
      </c>
      <c r="AR14" s="178"/>
    </row>
    <row r="15" spans="1:44" ht="12.75">
      <c r="A15" s="163">
        <f>A14+1</f>
        <v>10</v>
      </c>
      <c r="B15" s="164" t="s">
        <v>75</v>
      </c>
      <c r="C15" s="165" t="s">
        <v>82</v>
      </c>
      <c r="D15" s="166">
        <f>IF(C15="ESPE",3*$D$1,IF(C15="espe",3*$D$1,0*$D$1))</f>
        <v>28.200000000000003</v>
      </c>
      <c r="E15" s="179">
        <f>E14+1</f>
        <v>10</v>
      </c>
      <c r="F15" s="180" t="s">
        <v>80</v>
      </c>
      <c r="G15" s="181"/>
      <c r="H15" s="182"/>
      <c r="I15" s="163">
        <f>I14+1</f>
        <v>10</v>
      </c>
      <c r="J15" s="164" t="s">
        <v>74</v>
      </c>
      <c r="K15" s="174" t="s">
        <v>82</v>
      </c>
      <c r="L15" s="166">
        <f>IF(K15="ESPE",2*$D$1,IF(K15="espe",2*$D$1,0*$D$1))</f>
        <v>18.8</v>
      </c>
      <c r="M15" s="163">
        <f>M14+1</f>
        <v>10</v>
      </c>
      <c r="N15" s="164" t="s">
        <v>75</v>
      </c>
      <c r="O15" s="169"/>
      <c r="P15" s="166">
        <f>IF(O15="ESPE",2*$D$1,IF(O15="espe",2*$D$1,0*$D$1))</f>
        <v>0</v>
      </c>
      <c r="Q15" s="175">
        <f>Q14+1</f>
        <v>10</v>
      </c>
      <c r="R15" s="176" t="s">
        <v>76</v>
      </c>
      <c r="S15" s="177"/>
      <c r="T15" s="178"/>
      <c r="U15" s="183">
        <f>U14+1</f>
        <v>10</v>
      </c>
      <c r="V15" s="184" t="s">
        <v>74</v>
      </c>
      <c r="W15" s="117" t="s">
        <v>81</v>
      </c>
      <c r="X15" s="185"/>
      <c r="Y15" s="163">
        <f>Y14+1</f>
        <v>10</v>
      </c>
      <c r="Z15" s="164" t="s">
        <v>75</v>
      </c>
      <c r="AA15" s="174" t="s">
        <v>82</v>
      </c>
      <c r="AB15" s="166">
        <f>IF(AA15="ESPE",$D$1,IF(AA15="espe",$D$1,0*$D$1))</f>
        <v>9.4</v>
      </c>
      <c r="AC15" s="175">
        <f>AC14+1</f>
        <v>10</v>
      </c>
      <c r="AD15" s="176" t="s">
        <v>76</v>
      </c>
      <c r="AE15" s="177" t="s">
        <v>81</v>
      </c>
      <c r="AF15" s="178"/>
      <c r="AG15" s="163">
        <f>AG14+1</f>
        <v>10</v>
      </c>
      <c r="AH15" s="164" t="s">
        <v>74</v>
      </c>
      <c r="AI15" s="169"/>
      <c r="AJ15" s="166">
        <f>IF(AI15="ESPE",$D$1,IF(AI15="espe",$D$1,0*$D$1))</f>
        <v>0</v>
      </c>
      <c r="AK15" s="163">
        <f>AK14+1</f>
        <v>10</v>
      </c>
      <c r="AL15" s="164" t="s">
        <v>78</v>
      </c>
      <c r="AM15" s="174"/>
      <c r="AN15" s="166">
        <f>IF(AM15="ESPE",$D$1,IF(AM15="espe",$D$1,0*$D$1))</f>
        <v>0</v>
      </c>
      <c r="AO15" s="175">
        <f>AO14+1</f>
        <v>10</v>
      </c>
      <c r="AP15" s="176" t="s">
        <v>76</v>
      </c>
      <c r="AQ15" s="177" t="s">
        <v>81</v>
      </c>
      <c r="AR15" s="178"/>
    </row>
    <row r="16" spans="1:44" ht="12.75">
      <c r="A16" s="163">
        <f>A15+1</f>
        <v>11</v>
      </c>
      <c r="B16" s="164" t="s">
        <v>78</v>
      </c>
      <c r="C16" s="165" t="s">
        <v>82</v>
      </c>
      <c r="D16" s="166">
        <f>IF(C16="ESPE",3*$D$1,IF(C16="espe",3*$D$1,0*$D$1))</f>
        <v>28.200000000000003</v>
      </c>
      <c r="E16" s="179">
        <f>E15+1</f>
        <v>11</v>
      </c>
      <c r="F16" s="180" t="s">
        <v>76</v>
      </c>
      <c r="G16" s="181"/>
      <c r="H16" s="182"/>
      <c r="I16" s="170">
        <f>I15+1</f>
        <v>11</v>
      </c>
      <c r="J16" s="171" t="s">
        <v>74</v>
      </c>
      <c r="K16" s="172" t="s">
        <v>77</v>
      </c>
      <c r="L16" s="173"/>
      <c r="M16" s="163">
        <f>M15+1</f>
        <v>11</v>
      </c>
      <c r="N16" s="164" t="s">
        <v>78</v>
      </c>
      <c r="O16" s="174"/>
      <c r="P16" s="166">
        <f>IF(O16="ESPE",2*$D$1,IF(O16="espe",2*$D$1,0*$D$1))</f>
        <v>0</v>
      </c>
      <c r="Q16" s="163">
        <f>Q15+1</f>
        <v>11</v>
      </c>
      <c r="R16" s="164" t="s">
        <v>79</v>
      </c>
      <c r="S16" s="174" t="s">
        <v>82</v>
      </c>
      <c r="T16" s="166">
        <f>IF(S16="ESPE",2*$D$1,IF(S16="espe",2*$D$1,0*$D$1))</f>
        <v>18.8</v>
      </c>
      <c r="U16" s="183">
        <f>U15+1</f>
        <v>11</v>
      </c>
      <c r="V16" s="184" t="s">
        <v>75</v>
      </c>
      <c r="W16" s="117" t="s">
        <v>81</v>
      </c>
      <c r="X16" s="185"/>
      <c r="Y16" s="163">
        <f>Y15+1</f>
        <v>11</v>
      </c>
      <c r="Z16" s="164" t="s">
        <v>78</v>
      </c>
      <c r="AA16" s="174"/>
      <c r="AB16" s="166">
        <f>IF(AA16="ESPE",$D$1,IF(AA16="espe",$D$1,0*$D$1))</f>
        <v>0</v>
      </c>
      <c r="AC16" s="183">
        <f>AC15+1</f>
        <v>11</v>
      </c>
      <c r="AD16" s="184" t="s">
        <v>79</v>
      </c>
      <c r="AE16" s="117" t="s">
        <v>81</v>
      </c>
      <c r="AF16" s="185"/>
      <c r="AG16" s="163">
        <f>AG15+1</f>
        <v>11</v>
      </c>
      <c r="AH16" s="164" t="s">
        <v>74</v>
      </c>
      <c r="AI16" s="169"/>
      <c r="AJ16" s="166">
        <f>IF(AI16="ESPE",$D$1,IF(AI16="espe",$D$1,0*$D$1))</f>
        <v>0</v>
      </c>
      <c r="AK16" s="175">
        <f>AK15+1</f>
        <v>11</v>
      </c>
      <c r="AL16" s="176" t="s">
        <v>80</v>
      </c>
      <c r="AM16" s="177"/>
      <c r="AN16" s="178"/>
      <c r="AO16" s="183">
        <f>AO15+1</f>
        <v>11</v>
      </c>
      <c r="AP16" s="184" t="s">
        <v>79</v>
      </c>
      <c r="AQ16" s="117" t="s">
        <v>81</v>
      </c>
      <c r="AR16" s="185"/>
    </row>
    <row r="17" spans="1:44" ht="12.75">
      <c r="A17" s="175">
        <f>A16+1</f>
        <v>12</v>
      </c>
      <c r="B17" s="176" t="s">
        <v>80</v>
      </c>
      <c r="C17" s="180"/>
      <c r="D17" s="182"/>
      <c r="E17" s="167">
        <f>E16+1</f>
        <v>12</v>
      </c>
      <c r="F17" s="168" t="s">
        <v>79</v>
      </c>
      <c r="G17" s="169"/>
      <c r="H17" s="166">
        <f>IF(G17="ESPE",2*$D$1,IF(G17="espe",2*$D$1,0*$D$1))</f>
        <v>0</v>
      </c>
      <c r="I17" s="163">
        <f>I16+1</f>
        <v>12</v>
      </c>
      <c r="J17" s="164" t="s">
        <v>75</v>
      </c>
      <c r="K17" s="174" t="s">
        <v>82</v>
      </c>
      <c r="L17" s="166">
        <f>IF(K17="ESPE",2*$D$1,IF(K17="espe",2*$D$1,0*$D$1))</f>
        <v>18.8</v>
      </c>
      <c r="M17" s="175">
        <f>M16+1</f>
        <v>12</v>
      </c>
      <c r="N17" s="176" t="s">
        <v>80</v>
      </c>
      <c r="O17" s="181"/>
      <c r="P17" s="178"/>
      <c r="Q17" s="163">
        <f>Q16+1</f>
        <v>12</v>
      </c>
      <c r="R17" s="164" t="s">
        <v>74</v>
      </c>
      <c r="S17" s="174" t="s">
        <v>82</v>
      </c>
      <c r="T17" s="166">
        <f>IF(S17="ESPE",2*$D$1,IF(S17="espe",2*$D$1,0*$D$1))</f>
        <v>18.8</v>
      </c>
      <c r="U17" s="183">
        <f>U16+1</f>
        <v>12</v>
      </c>
      <c r="V17" s="184" t="s">
        <v>78</v>
      </c>
      <c r="W17" s="117" t="s">
        <v>81</v>
      </c>
      <c r="X17" s="185"/>
      <c r="Y17" s="175">
        <f>Y16+1</f>
        <v>12</v>
      </c>
      <c r="Z17" s="176" t="s">
        <v>80</v>
      </c>
      <c r="AA17" s="177"/>
      <c r="AB17" s="178"/>
      <c r="AC17" s="183">
        <f>AC16+1</f>
        <v>12</v>
      </c>
      <c r="AD17" s="184" t="s">
        <v>74</v>
      </c>
      <c r="AE17" s="117" t="s">
        <v>81</v>
      </c>
      <c r="AF17" s="185"/>
      <c r="AG17" s="163">
        <f>AG16+1</f>
        <v>12</v>
      </c>
      <c r="AH17" s="164" t="s">
        <v>75</v>
      </c>
      <c r="AI17" s="169"/>
      <c r="AJ17" s="166">
        <f>IF(AI17="ESPE",$D$1,IF(AI17="espe",$D$1,0*$D$1))</f>
        <v>0</v>
      </c>
      <c r="AK17" s="175">
        <f>AK16+1</f>
        <v>12</v>
      </c>
      <c r="AL17" s="176" t="s">
        <v>76</v>
      </c>
      <c r="AM17" s="177"/>
      <c r="AN17" s="178"/>
      <c r="AO17" s="183">
        <f>AO16+1</f>
        <v>12</v>
      </c>
      <c r="AP17" s="184" t="s">
        <v>74</v>
      </c>
      <c r="AQ17" s="117" t="s">
        <v>81</v>
      </c>
      <c r="AR17" s="185"/>
    </row>
    <row r="18" spans="1:44" ht="12.75">
      <c r="A18" s="175">
        <f>A17+1</f>
        <v>13</v>
      </c>
      <c r="B18" s="176" t="s">
        <v>76</v>
      </c>
      <c r="C18" s="180"/>
      <c r="D18" s="182"/>
      <c r="E18" s="167">
        <f>E17+1</f>
        <v>13</v>
      </c>
      <c r="F18" s="168" t="s">
        <v>74</v>
      </c>
      <c r="G18" s="169"/>
      <c r="H18" s="166">
        <f>IF(G18="ESPE",2*$D$1,IF(G18="espe",2*$D$1,0*$D$1))</f>
        <v>0</v>
      </c>
      <c r="I18" s="163">
        <f>I17+1</f>
        <v>13</v>
      </c>
      <c r="J18" s="164" t="s">
        <v>78</v>
      </c>
      <c r="K18" s="174" t="s">
        <v>82</v>
      </c>
      <c r="L18" s="166">
        <f>IF(K18="ESPE",2*$D$1,IF(K18="espe",2*$D$1,0*$D$1))</f>
        <v>18.8</v>
      </c>
      <c r="M18" s="175">
        <f>M17+1</f>
        <v>13</v>
      </c>
      <c r="N18" s="176" t="s">
        <v>76</v>
      </c>
      <c r="O18" s="181"/>
      <c r="P18" s="178"/>
      <c r="Q18" s="163">
        <f>Q17+1</f>
        <v>13</v>
      </c>
      <c r="R18" s="164" t="s">
        <v>74</v>
      </c>
      <c r="S18" s="174" t="s">
        <v>82</v>
      </c>
      <c r="T18" s="166">
        <f>IF(S18="ESPE",2*$D$1,IF(S18="espe",2*$D$1,0*$D$1))</f>
        <v>18.8</v>
      </c>
      <c r="U18" s="175">
        <f>U17+1</f>
        <v>13</v>
      </c>
      <c r="V18" s="176" t="s">
        <v>80</v>
      </c>
      <c r="W18" s="177" t="s">
        <v>81</v>
      </c>
      <c r="X18" s="178"/>
      <c r="Y18" s="175">
        <f>Y17+1</f>
        <v>13</v>
      </c>
      <c r="Z18" s="176" t="s">
        <v>76</v>
      </c>
      <c r="AA18" s="177"/>
      <c r="AB18" s="178"/>
      <c r="AC18" s="183">
        <f>AC17+1</f>
        <v>13</v>
      </c>
      <c r="AD18" s="184" t="s">
        <v>74</v>
      </c>
      <c r="AE18" s="117" t="s">
        <v>81</v>
      </c>
      <c r="AF18" s="185"/>
      <c r="AG18" s="163">
        <f>AG17+1</f>
        <v>13</v>
      </c>
      <c r="AH18" s="164" t="s">
        <v>78</v>
      </c>
      <c r="AI18" s="169"/>
      <c r="AJ18" s="166">
        <f>IF(AI18="ESPE",$D$1,IF(AI18="espe",$D$1,0*$D$1))</f>
        <v>0</v>
      </c>
      <c r="AK18" s="163">
        <f>AK17+1</f>
        <v>13</v>
      </c>
      <c r="AL18" s="164" t="s">
        <v>79</v>
      </c>
      <c r="AM18" s="174"/>
      <c r="AN18" s="166">
        <f>IF(AM18="ESPE",$D$1,IF(AM18="espe",$D$1,0*$D$1))</f>
        <v>0</v>
      </c>
      <c r="AO18" s="183">
        <f>AO17+1</f>
        <v>13</v>
      </c>
      <c r="AP18" s="184" t="s">
        <v>74</v>
      </c>
      <c r="AQ18" s="117" t="s">
        <v>81</v>
      </c>
      <c r="AR18" s="185"/>
    </row>
    <row r="19" spans="1:44" ht="12.75">
      <c r="A19" s="163">
        <f>A18+1</f>
        <v>14</v>
      </c>
      <c r="B19" s="164" t="s">
        <v>79</v>
      </c>
      <c r="C19" s="165" t="s">
        <v>82</v>
      </c>
      <c r="D19" s="166">
        <f>IF(C19="ESPE",3*$D$1,IF(C19="espe",3*$D$1,0*$D$1))</f>
        <v>28.200000000000003</v>
      </c>
      <c r="E19" s="167">
        <f>E18+1</f>
        <v>14</v>
      </c>
      <c r="F19" s="168" t="s">
        <v>74</v>
      </c>
      <c r="G19" s="169"/>
      <c r="H19" s="166">
        <f>IF(G19="ESPE",2*$D$1,IF(G19="espe",2*$D$1,0*$D$1))</f>
        <v>0</v>
      </c>
      <c r="I19" s="175">
        <f>I18+1</f>
        <v>14</v>
      </c>
      <c r="J19" s="176" t="s">
        <v>80</v>
      </c>
      <c r="K19" s="181"/>
      <c r="L19" s="178"/>
      <c r="M19" s="163">
        <f>M18+1</f>
        <v>14</v>
      </c>
      <c r="N19" s="164" t="s">
        <v>79</v>
      </c>
      <c r="O19" s="174" t="s">
        <v>82</v>
      </c>
      <c r="P19" s="166">
        <f>IF(O19="ESPE",2*$D$1,IF(O19="espe",2*$D$1,0*$D$1))</f>
        <v>18.8</v>
      </c>
      <c r="Q19" s="163">
        <f>Q18+1</f>
        <v>14</v>
      </c>
      <c r="R19" s="164" t="s">
        <v>75</v>
      </c>
      <c r="S19" s="174" t="s">
        <v>82</v>
      </c>
      <c r="T19" s="166">
        <f>IF(S19="ESPE",2*$D$1,IF(S19="espe",2*$D$1,0*$D$1))</f>
        <v>18.8</v>
      </c>
      <c r="U19" s="175">
        <f>U18+1</f>
        <v>14</v>
      </c>
      <c r="V19" s="176" t="s">
        <v>76</v>
      </c>
      <c r="W19" s="177" t="s">
        <v>81</v>
      </c>
      <c r="X19" s="178"/>
      <c r="Y19" s="163">
        <f>Y18+1</f>
        <v>14</v>
      </c>
      <c r="Z19" s="164" t="s">
        <v>79</v>
      </c>
      <c r="AA19" s="169"/>
      <c r="AB19" s="166">
        <f>IF(AA19="ESPE",$D$1,IF(AA19="espe",$D$1,0*$D$1))</f>
        <v>0</v>
      </c>
      <c r="AC19" s="183">
        <f>AC18+1</f>
        <v>14</v>
      </c>
      <c r="AD19" s="184" t="s">
        <v>75</v>
      </c>
      <c r="AE19" s="117" t="s">
        <v>81</v>
      </c>
      <c r="AF19" s="185"/>
      <c r="AG19" s="175">
        <f>AG18+1</f>
        <v>14</v>
      </c>
      <c r="AH19" s="176" t="s">
        <v>80</v>
      </c>
      <c r="AI19" s="177"/>
      <c r="AJ19" s="178"/>
      <c r="AK19" s="163">
        <f>AK18+1</f>
        <v>14</v>
      </c>
      <c r="AL19" s="164" t="s">
        <v>74</v>
      </c>
      <c r="AM19" s="174"/>
      <c r="AN19" s="166">
        <f>IF(AM19="ESPE",$D$1,IF(AM19="espe",$D$1,0*$D$1))</f>
        <v>0</v>
      </c>
      <c r="AO19" s="183">
        <f>AO18+1</f>
        <v>14</v>
      </c>
      <c r="AP19" s="184" t="s">
        <v>75</v>
      </c>
      <c r="AQ19" s="117" t="s">
        <v>81</v>
      </c>
      <c r="AR19" s="185"/>
    </row>
    <row r="20" spans="1:44" ht="12.75">
      <c r="A20" s="163">
        <f>A19+1</f>
        <v>15</v>
      </c>
      <c r="B20" s="164" t="s">
        <v>74</v>
      </c>
      <c r="C20" s="165" t="s">
        <v>82</v>
      </c>
      <c r="D20" s="166">
        <f>IF(C20="ESPE",3*$D$1,IF(C20="espe",3*$D$1,0*$D$1))</f>
        <v>28.200000000000003</v>
      </c>
      <c r="E20" s="167">
        <f>E19+1</f>
        <v>15</v>
      </c>
      <c r="F20" s="168" t="s">
        <v>75</v>
      </c>
      <c r="G20" s="169"/>
      <c r="H20" s="166">
        <f>IF(G20="ESPE",2*$D$1,IF(G20="espe",2*$D$1,0*$D$1))</f>
        <v>0</v>
      </c>
      <c r="I20" s="175">
        <f>I19+1</f>
        <v>15</v>
      </c>
      <c r="J20" s="176" t="s">
        <v>76</v>
      </c>
      <c r="K20" s="181"/>
      <c r="L20" s="178"/>
      <c r="M20" s="163">
        <f>M19+1</f>
        <v>15</v>
      </c>
      <c r="N20" s="164" t="s">
        <v>74</v>
      </c>
      <c r="O20" s="174" t="s">
        <v>82</v>
      </c>
      <c r="P20" s="166">
        <f>IF(O20="ESPE",2*$D$1,IF(O20="espe",2*$D$1,0*$D$1))</f>
        <v>18.8</v>
      </c>
      <c r="Q20" s="163">
        <f>Q19+1</f>
        <v>15</v>
      </c>
      <c r="R20" s="164" t="s">
        <v>78</v>
      </c>
      <c r="S20" s="174"/>
      <c r="T20" s="166">
        <f>IF(S20="ESPE",2*$D$1,IF(S20="espe",2*$D$1,0*$D$1))</f>
        <v>0</v>
      </c>
      <c r="U20" s="183">
        <f>U19+1</f>
        <v>15</v>
      </c>
      <c r="V20" s="184" t="s">
        <v>79</v>
      </c>
      <c r="W20" s="117" t="s">
        <v>81</v>
      </c>
      <c r="X20" s="185"/>
      <c r="Y20" s="163">
        <f>Y19+1</f>
        <v>15</v>
      </c>
      <c r="Z20" s="164" t="s">
        <v>74</v>
      </c>
      <c r="AA20" s="169"/>
      <c r="AB20" s="166">
        <f>IF(AA20="ESPE",$D$1,IF(AA20="espe",$D$1,0*$D$1))</f>
        <v>0</v>
      </c>
      <c r="AC20" s="183">
        <f>AC19+1</f>
        <v>15</v>
      </c>
      <c r="AD20" s="184" t="s">
        <v>78</v>
      </c>
      <c r="AE20" s="117" t="s">
        <v>81</v>
      </c>
      <c r="AF20" s="185"/>
      <c r="AG20" s="175">
        <f>AG19+1</f>
        <v>15</v>
      </c>
      <c r="AH20" s="176" t="s">
        <v>76</v>
      </c>
      <c r="AI20" s="177"/>
      <c r="AJ20" s="178"/>
      <c r="AK20" s="163">
        <f>AK19+1</f>
        <v>15</v>
      </c>
      <c r="AL20" s="164" t="s">
        <v>74</v>
      </c>
      <c r="AM20" s="174"/>
      <c r="AN20" s="166">
        <f>IF(AM20="ESPE",$D$1,IF(AM20="espe",$D$1,0*$D$1))</f>
        <v>0</v>
      </c>
      <c r="AO20" s="183">
        <f>AO19+1</f>
        <v>15</v>
      </c>
      <c r="AP20" s="184" t="s">
        <v>78</v>
      </c>
      <c r="AQ20" s="117" t="s">
        <v>81</v>
      </c>
      <c r="AR20" s="185"/>
    </row>
    <row r="21" spans="1:44" ht="12.75">
      <c r="A21" s="163">
        <f>A20+1</f>
        <v>16</v>
      </c>
      <c r="B21" s="164" t="s">
        <v>74</v>
      </c>
      <c r="C21" s="165" t="s">
        <v>82</v>
      </c>
      <c r="D21" s="166">
        <f>IF(C21="ESPE",3*$D$1,IF(C21="espe",3*$D$1,0*$D$1))</f>
        <v>28.200000000000003</v>
      </c>
      <c r="E21" s="167">
        <f>E20+1</f>
        <v>16</v>
      </c>
      <c r="F21" s="168" t="s">
        <v>78</v>
      </c>
      <c r="G21" s="174"/>
      <c r="H21" s="166">
        <f>IF(G21="ESPE",2*$D$1,IF(G21="espe",2*$D$1,0*$D$1))</f>
        <v>0</v>
      </c>
      <c r="I21" s="163">
        <f>I20+1</f>
        <v>16</v>
      </c>
      <c r="J21" s="164" t="s">
        <v>79</v>
      </c>
      <c r="K21" s="174" t="s">
        <v>82</v>
      </c>
      <c r="L21" s="166">
        <f>IF(K21="ESPE",2*$D$1,IF(K21="espe",2*$D$1,0*$D$1))</f>
        <v>18.8</v>
      </c>
      <c r="M21" s="163">
        <f>M20+1</f>
        <v>16</v>
      </c>
      <c r="N21" s="164" t="s">
        <v>74</v>
      </c>
      <c r="O21" s="174" t="s">
        <v>82</v>
      </c>
      <c r="P21" s="166">
        <f>IF(O21="ESPE",2*$D$1,IF(O21="espe",2*$D$1,0*$D$1))</f>
        <v>18.8</v>
      </c>
      <c r="Q21" s="175">
        <f>Q20+1</f>
        <v>16</v>
      </c>
      <c r="R21" s="176" t="s">
        <v>80</v>
      </c>
      <c r="S21" s="177"/>
      <c r="T21" s="178"/>
      <c r="U21" s="183">
        <f>U20+1</f>
        <v>16</v>
      </c>
      <c r="V21" s="184" t="s">
        <v>74</v>
      </c>
      <c r="W21" s="117" t="s">
        <v>81</v>
      </c>
      <c r="X21" s="185"/>
      <c r="Y21" s="163">
        <f>Y20+1</f>
        <v>16</v>
      </c>
      <c r="Z21" s="164" t="s">
        <v>74</v>
      </c>
      <c r="AA21" s="169"/>
      <c r="AB21" s="166">
        <f>IF(AA21="ESPE",$D$1,IF(AA21="espe",$D$1,0*$D$1))</f>
        <v>0</v>
      </c>
      <c r="AC21" s="175">
        <f>AC20+1</f>
        <v>16</v>
      </c>
      <c r="AD21" s="176" t="s">
        <v>80</v>
      </c>
      <c r="AE21" s="177" t="s">
        <v>81</v>
      </c>
      <c r="AF21" s="178"/>
      <c r="AG21" s="170">
        <f>AG20+1</f>
        <v>16</v>
      </c>
      <c r="AH21" s="171" t="s">
        <v>79</v>
      </c>
      <c r="AI21" s="172" t="s">
        <v>77</v>
      </c>
      <c r="AJ21" s="173"/>
      <c r="AK21" s="163">
        <f>AK20+1</f>
        <v>16</v>
      </c>
      <c r="AL21" s="164" t="s">
        <v>75</v>
      </c>
      <c r="AM21" s="174"/>
      <c r="AN21" s="166">
        <f>IF(AM21="ESPE",$D$1,IF(AM21="espe",$D$1,0*$D$1))</f>
        <v>0</v>
      </c>
      <c r="AO21" s="175">
        <f>AO20+1</f>
        <v>16</v>
      </c>
      <c r="AP21" s="176" t="s">
        <v>80</v>
      </c>
      <c r="AQ21" s="177" t="s">
        <v>81</v>
      </c>
      <c r="AR21" s="178"/>
    </row>
    <row r="22" spans="1:44" ht="12.75">
      <c r="A22" s="163">
        <f>A21+1</f>
        <v>17</v>
      </c>
      <c r="B22" s="164" t="s">
        <v>75</v>
      </c>
      <c r="C22" s="165" t="s">
        <v>82</v>
      </c>
      <c r="D22" s="166">
        <f>IF(C22="ESPE",3*$D$1,IF(C22="espe",3*$D$1,0*$D$1))</f>
        <v>28.200000000000003</v>
      </c>
      <c r="E22" s="179">
        <f>E21+1</f>
        <v>17</v>
      </c>
      <c r="F22" s="180" t="s">
        <v>80</v>
      </c>
      <c r="G22" s="181"/>
      <c r="H22" s="182"/>
      <c r="I22" s="163">
        <f>I21+1</f>
        <v>17</v>
      </c>
      <c r="J22" s="164" t="s">
        <v>74</v>
      </c>
      <c r="K22" s="174" t="s">
        <v>82</v>
      </c>
      <c r="L22" s="166">
        <f>IF(K22="ESPE",2*$D$1,IF(K22="espe",2*$D$1,0*$D$1))</f>
        <v>18.8</v>
      </c>
      <c r="M22" s="163">
        <f>M21+1</f>
        <v>17</v>
      </c>
      <c r="N22" s="164" t="s">
        <v>75</v>
      </c>
      <c r="O22" s="174" t="s">
        <v>82</v>
      </c>
      <c r="P22" s="166">
        <f>IF(O22="ESPE",2*$D$1,IF(O22="espe",2*$D$1,0*$D$1))</f>
        <v>18.8</v>
      </c>
      <c r="Q22" s="175">
        <f>Q21+1</f>
        <v>17</v>
      </c>
      <c r="R22" s="176" t="s">
        <v>76</v>
      </c>
      <c r="S22" s="177"/>
      <c r="T22" s="178"/>
      <c r="U22" s="183">
        <f>U21+1</f>
        <v>17</v>
      </c>
      <c r="V22" s="184" t="s">
        <v>74</v>
      </c>
      <c r="W22" s="117" t="s">
        <v>81</v>
      </c>
      <c r="X22" s="185"/>
      <c r="Y22" s="163">
        <f>Y21+1</f>
        <v>17</v>
      </c>
      <c r="Z22" s="164" t="s">
        <v>75</v>
      </c>
      <c r="AA22" s="169"/>
      <c r="AB22" s="166">
        <f>IF(AA22="ESPE",$D$1,IF(AA22="espe",$D$1,0*$D$1))</f>
        <v>0</v>
      </c>
      <c r="AC22" s="175">
        <f>AC21+1</f>
        <v>17</v>
      </c>
      <c r="AD22" s="176" t="s">
        <v>76</v>
      </c>
      <c r="AE22" s="177" t="s">
        <v>81</v>
      </c>
      <c r="AF22" s="178"/>
      <c r="AG22" s="163">
        <f>AG21+1</f>
        <v>17</v>
      </c>
      <c r="AH22" s="164" t="s">
        <v>74</v>
      </c>
      <c r="AI22" s="169"/>
      <c r="AJ22" s="166">
        <f>IF(AI22="ESPE",$D$1,IF(AI22="espe",$D$1,0*$D$1))</f>
        <v>0</v>
      </c>
      <c r="AK22" s="163">
        <f>AK21+1</f>
        <v>17</v>
      </c>
      <c r="AL22" s="164" t="s">
        <v>78</v>
      </c>
      <c r="AM22" s="174"/>
      <c r="AN22" s="166">
        <f>IF(AM22="ESPE",$D$1,IF(AM22="espe",$D$1,0*$D$1))</f>
        <v>0</v>
      </c>
      <c r="AO22" s="175">
        <f>AO21+1</f>
        <v>17</v>
      </c>
      <c r="AP22" s="176" t="s">
        <v>76</v>
      </c>
      <c r="AQ22" s="177" t="s">
        <v>81</v>
      </c>
      <c r="AR22" s="178"/>
    </row>
    <row r="23" spans="1:44" ht="12.75">
      <c r="A23" s="163">
        <f>A22+1</f>
        <v>18</v>
      </c>
      <c r="B23" s="164" t="s">
        <v>78</v>
      </c>
      <c r="C23" s="165" t="s">
        <v>82</v>
      </c>
      <c r="D23" s="166">
        <f>IF(C23="ESPE",3*$D$1,IF(C23="espe",3*$D$1,0*$D$1))</f>
        <v>28.200000000000003</v>
      </c>
      <c r="E23" s="179">
        <f>E22+1</f>
        <v>18</v>
      </c>
      <c r="F23" s="180" t="s">
        <v>76</v>
      </c>
      <c r="G23" s="177" t="s">
        <v>81</v>
      </c>
      <c r="H23" s="182"/>
      <c r="I23" s="163">
        <f>I22+1</f>
        <v>18</v>
      </c>
      <c r="J23" s="164" t="s">
        <v>74</v>
      </c>
      <c r="K23" s="174" t="s">
        <v>82</v>
      </c>
      <c r="L23" s="166">
        <f>IF(K23="ESPE",2*$D$1,IF(K23="espe",2*$D$1,0*$D$1))</f>
        <v>18.8</v>
      </c>
      <c r="M23" s="163">
        <f>M22+1</f>
        <v>18</v>
      </c>
      <c r="N23" s="164" t="s">
        <v>78</v>
      </c>
      <c r="O23" s="174" t="s">
        <v>82</v>
      </c>
      <c r="P23" s="166">
        <f>IF(O23="ESPE",2*$D$1,IF(O23="espe",2*$D$1,0*$D$1))</f>
        <v>18.8</v>
      </c>
      <c r="Q23" s="163">
        <f>Q22+1</f>
        <v>18</v>
      </c>
      <c r="R23" s="164" t="s">
        <v>79</v>
      </c>
      <c r="S23" s="169"/>
      <c r="T23" s="166">
        <f>IF(S23="ESPE",2*$D$1,IF(S23="espe",2*$D$1,0*$D$1))</f>
        <v>0</v>
      </c>
      <c r="U23" s="183">
        <f>U22+1</f>
        <v>18</v>
      </c>
      <c r="V23" s="184" t="s">
        <v>75</v>
      </c>
      <c r="W23" s="117" t="s">
        <v>81</v>
      </c>
      <c r="X23" s="185"/>
      <c r="Y23" s="163">
        <f>Y22+1</f>
        <v>18</v>
      </c>
      <c r="Z23" s="164" t="s">
        <v>78</v>
      </c>
      <c r="AA23" s="169"/>
      <c r="AB23" s="166">
        <f>IF(AA23="ESPE",$D$1,IF(AA23="espe",$D$1,0*$D$1))</f>
        <v>0</v>
      </c>
      <c r="AC23" s="163">
        <f>AC22+1</f>
        <v>18</v>
      </c>
      <c r="AD23" s="164" t="s">
        <v>79</v>
      </c>
      <c r="AE23" s="174" t="s">
        <v>82</v>
      </c>
      <c r="AF23" s="166">
        <f>IF(AE23="ESPE",$D$1,IF(AE23="espe",$D$1,0*$D$1))</f>
        <v>9.4</v>
      </c>
      <c r="AG23" s="163">
        <f>AG22+1</f>
        <v>18</v>
      </c>
      <c r="AH23" s="164" t="s">
        <v>74</v>
      </c>
      <c r="AI23" s="169"/>
      <c r="AJ23" s="166">
        <f>IF(AI23="ESPE",$D$1,IF(AI23="espe",$D$1,0*$D$1))</f>
        <v>0</v>
      </c>
      <c r="AK23" s="175">
        <f>AK22+1</f>
        <v>18</v>
      </c>
      <c r="AL23" s="176" t="s">
        <v>80</v>
      </c>
      <c r="AM23" s="177"/>
      <c r="AN23" s="178"/>
      <c r="AO23" s="183">
        <f>AO22+1</f>
        <v>18</v>
      </c>
      <c r="AP23" s="184" t="s">
        <v>79</v>
      </c>
      <c r="AQ23" s="117" t="s">
        <v>81</v>
      </c>
      <c r="AR23" s="185"/>
    </row>
    <row r="24" spans="1:44" ht="12.75">
      <c r="A24" s="175">
        <f>A23+1</f>
        <v>19</v>
      </c>
      <c r="B24" s="176" t="s">
        <v>80</v>
      </c>
      <c r="C24" s="180"/>
      <c r="D24" s="182"/>
      <c r="E24" s="186">
        <f>E23+1</f>
        <v>19</v>
      </c>
      <c r="F24" s="187" t="s">
        <v>79</v>
      </c>
      <c r="G24" s="117" t="s">
        <v>81</v>
      </c>
      <c r="H24" s="188"/>
      <c r="I24" s="163">
        <f>I23+1</f>
        <v>19</v>
      </c>
      <c r="J24" s="164" t="s">
        <v>75</v>
      </c>
      <c r="K24" s="174" t="s">
        <v>82</v>
      </c>
      <c r="L24" s="166">
        <f>IF(K24="ESPE",2*$D$1,IF(K24="espe",2*$D$1,0*$D$1))</f>
        <v>18.8</v>
      </c>
      <c r="M24" s="175">
        <f>M23+1</f>
        <v>19</v>
      </c>
      <c r="N24" s="176" t="s">
        <v>80</v>
      </c>
      <c r="O24" s="181"/>
      <c r="P24" s="178"/>
      <c r="Q24" s="163">
        <f>Q23+1</f>
        <v>19</v>
      </c>
      <c r="R24" s="164" t="s">
        <v>74</v>
      </c>
      <c r="S24" s="169"/>
      <c r="T24" s="166">
        <f>IF(S24="ESPE",2*$D$1,IF(S24="espe",2*$D$1,0*$D$1))</f>
        <v>0</v>
      </c>
      <c r="U24" s="183">
        <f>U23+1</f>
        <v>19</v>
      </c>
      <c r="V24" s="184" t="s">
        <v>78</v>
      </c>
      <c r="W24" s="117" t="s">
        <v>81</v>
      </c>
      <c r="X24" s="185"/>
      <c r="Y24" s="175">
        <f>Y23+1</f>
        <v>19</v>
      </c>
      <c r="Z24" s="176" t="s">
        <v>80</v>
      </c>
      <c r="AA24" s="177"/>
      <c r="AB24" s="178"/>
      <c r="AC24" s="163">
        <f>AC23+1</f>
        <v>19</v>
      </c>
      <c r="AD24" s="164" t="s">
        <v>74</v>
      </c>
      <c r="AE24" s="174" t="s">
        <v>82</v>
      </c>
      <c r="AF24" s="166">
        <f>IF(AE24="ESPE",$D$1,IF(AE24="espe",$D$1,0*$D$1))</f>
        <v>9.4</v>
      </c>
      <c r="AG24" s="163">
        <f>AG23+1</f>
        <v>19</v>
      </c>
      <c r="AH24" s="164" t="s">
        <v>75</v>
      </c>
      <c r="AI24" s="169"/>
      <c r="AJ24" s="166">
        <f>IF(AI24="ESPE",$D$1,IF(AI24="espe",$D$1,0*$D$1))</f>
        <v>0</v>
      </c>
      <c r="AK24" s="175">
        <f>AK23+1</f>
        <v>19</v>
      </c>
      <c r="AL24" s="176" t="s">
        <v>76</v>
      </c>
      <c r="AM24" s="177"/>
      <c r="AN24" s="178"/>
      <c r="AO24" s="183">
        <f>AO23+1</f>
        <v>19</v>
      </c>
      <c r="AP24" s="184" t="s">
        <v>74</v>
      </c>
      <c r="AQ24" s="117" t="s">
        <v>81</v>
      </c>
      <c r="AR24" s="185"/>
    </row>
    <row r="25" spans="1:44" ht="12.75">
      <c r="A25" s="175">
        <f>A24+1</f>
        <v>20</v>
      </c>
      <c r="B25" s="176" t="s">
        <v>76</v>
      </c>
      <c r="C25" s="180"/>
      <c r="D25" s="182"/>
      <c r="E25" s="186">
        <f>E24+1</f>
        <v>20</v>
      </c>
      <c r="F25" s="187" t="s">
        <v>74</v>
      </c>
      <c r="G25" s="117" t="s">
        <v>81</v>
      </c>
      <c r="H25" s="188"/>
      <c r="I25" s="163">
        <f>I24+1</f>
        <v>20</v>
      </c>
      <c r="J25" s="164" t="s">
        <v>78</v>
      </c>
      <c r="K25" s="174"/>
      <c r="L25" s="166">
        <f>IF(K25="ESPE",2*$D$1,IF(K25="espe",2*$D$1,0*$D$1))</f>
        <v>0</v>
      </c>
      <c r="M25" s="175">
        <f>M24+1</f>
        <v>20</v>
      </c>
      <c r="N25" s="176" t="s">
        <v>76</v>
      </c>
      <c r="O25" s="177" t="s">
        <v>81</v>
      </c>
      <c r="P25" s="182"/>
      <c r="Q25" s="163">
        <f>Q24+1</f>
        <v>20</v>
      </c>
      <c r="R25" s="164" t="s">
        <v>74</v>
      </c>
      <c r="S25" s="169"/>
      <c r="T25" s="166">
        <f>IF(S25="ESPE",2*$D$1,IF(S25="espe",2*$D$1,0*$D$1))</f>
        <v>0</v>
      </c>
      <c r="U25" s="175">
        <f>U24+1</f>
        <v>20</v>
      </c>
      <c r="V25" s="176" t="s">
        <v>80</v>
      </c>
      <c r="W25" s="177" t="s">
        <v>81</v>
      </c>
      <c r="X25" s="182"/>
      <c r="Y25" s="175">
        <f>Y24+1</f>
        <v>20</v>
      </c>
      <c r="Z25" s="176" t="s">
        <v>76</v>
      </c>
      <c r="AA25" s="177"/>
      <c r="AB25" s="182"/>
      <c r="AC25" s="163">
        <f>AC24+1</f>
        <v>20</v>
      </c>
      <c r="AD25" s="164" t="s">
        <v>74</v>
      </c>
      <c r="AE25" s="174" t="s">
        <v>82</v>
      </c>
      <c r="AF25" s="166">
        <f>IF(AE25="ESPE",$D$1,IF(AE25="espe",$D$1,0*$D$1))</f>
        <v>9.4</v>
      </c>
      <c r="AG25" s="163">
        <f>AG24+1</f>
        <v>20</v>
      </c>
      <c r="AH25" s="164" t="s">
        <v>78</v>
      </c>
      <c r="AI25" s="169"/>
      <c r="AJ25" s="166">
        <f>IF(AI25="ESPE",$D$1,IF(AI25="espe",$D$1,0*$D$1))</f>
        <v>0</v>
      </c>
      <c r="AK25" s="163">
        <f>AK24+1</f>
        <v>20</v>
      </c>
      <c r="AL25" s="164" t="s">
        <v>79</v>
      </c>
      <c r="AM25" s="169"/>
      <c r="AN25" s="166">
        <f>IF(AM25="ESPE",$D$1,IF(AM25="espe",$D$1,0*$D$1))</f>
        <v>0</v>
      </c>
      <c r="AO25" s="183">
        <f>AO24+1</f>
        <v>20</v>
      </c>
      <c r="AP25" s="184" t="s">
        <v>74</v>
      </c>
      <c r="AQ25" s="117" t="s">
        <v>81</v>
      </c>
      <c r="AR25" s="188"/>
    </row>
    <row r="26" spans="1:44" ht="12.75">
      <c r="A26" s="163">
        <f>A25+1</f>
        <v>21</v>
      </c>
      <c r="B26" s="164" t="s">
        <v>79</v>
      </c>
      <c r="C26" s="165" t="s">
        <v>82</v>
      </c>
      <c r="D26" s="166">
        <f>IF(C26="ESPE",3*$D$1,IF(C26="espe",3*$D$1,0*$D$1))</f>
        <v>28.200000000000003</v>
      </c>
      <c r="E26" s="186">
        <f>E25+1</f>
        <v>21</v>
      </c>
      <c r="F26" s="187" t="s">
        <v>74</v>
      </c>
      <c r="G26" s="117" t="s">
        <v>81</v>
      </c>
      <c r="H26" s="188"/>
      <c r="I26" s="175">
        <f>I25+1</f>
        <v>21</v>
      </c>
      <c r="J26" s="176" t="s">
        <v>80</v>
      </c>
      <c r="K26" s="181"/>
      <c r="L26" s="178"/>
      <c r="M26" s="183">
        <f>M25+1</f>
        <v>21</v>
      </c>
      <c r="N26" s="184" t="s">
        <v>79</v>
      </c>
      <c r="O26" s="117" t="s">
        <v>81</v>
      </c>
      <c r="P26" s="185"/>
      <c r="Q26" s="163">
        <f>Q25+1</f>
        <v>21</v>
      </c>
      <c r="R26" s="164" t="s">
        <v>75</v>
      </c>
      <c r="S26" s="169"/>
      <c r="T26" s="166">
        <f>IF(S26="ESPE",2*$D$1,IF(S26="espe",2*$D$1,0*$D$1))</f>
        <v>0</v>
      </c>
      <c r="U26" s="175">
        <f>U25+1</f>
        <v>21</v>
      </c>
      <c r="V26" s="176" t="s">
        <v>76</v>
      </c>
      <c r="W26" s="177" t="s">
        <v>81</v>
      </c>
      <c r="X26" s="178"/>
      <c r="Y26" s="163">
        <f>Y25+1</f>
        <v>21</v>
      </c>
      <c r="Z26" s="164" t="s">
        <v>79</v>
      </c>
      <c r="AA26" s="169"/>
      <c r="AB26" s="166">
        <f>IF(AA26="ESPE",$D$1,IF(AA26="espe",$D$1,0*$D$1))</f>
        <v>0</v>
      </c>
      <c r="AC26" s="163">
        <f>AC25+1</f>
        <v>21</v>
      </c>
      <c r="AD26" s="164" t="s">
        <v>75</v>
      </c>
      <c r="AE26" s="174" t="s">
        <v>82</v>
      </c>
      <c r="AF26" s="166">
        <f>IF(AE26="ESPE",$D$1,IF(AE26="espe",$D$1,0*$D$1))</f>
        <v>9.4</v>
      </c>
      <c r="AG26" s="175">
        <f>AG25+1</f>
        <v>21</v>
      </c>
      <c r="AH26" s="176" t="s">
        <v>80</v>
      </c>
      <c r="AI26" s="177"/>
      <c r="AJ26" s="178"/>
      <c r="AK26" s="163">
        <f>AK25+1</f>
        <v>21</v>
      </c>
      <c r="AL26" s="164" t="s">
        <v>74</v>
      </c>
      <c r="AM26" s="169"/>
      <c r="AN26" s="166">
        <f>IF(AM26="ESPE",$D$1,IF(AM26="espe",$D$1,0*$D$1))</f>
        <v>0</v>
      </c>
      <c r="AO26" s="183">
        <f>AO25+1</f>
        <v>21</v>
      </c>
      <c r="AP26" s="184" t="s">
        <v>75</v>
      </c>
      <c r="AQ26" s="117" t="s">
        <v>81</v>
      </c>
      <c r="AR26" s="185"/>
    </row>
    <row r="27" spans="1:44" ht="12.75">
      <c r="A27" s="163">
        <f>A26+1</f>
        <v>22</v>
      </c>
      <c r="B27" s="164" t="s">
        <v>74</v>
      </c>
      <c r="C27" s="165" t="s">
        <v>82</v>
      </c>
      <c r="D27" s="166">
        <f>IF(C27="ESPE",3*$D$1,IF(C27="espe",3*$D$1,0*$D$1))</f>
        <v>28.200000000000003</v>
      </c>
      <c r="E27" s="186">
        <f>E26+1</f>
        <v>22</v>
      </c>
      <c r="F27" s="187" t="s">
        <v>75</v>
      </c>
      <c r="G27" s="117" t="s">
        <v>81</v>
      </c>
      <c r="H27" s="188"/>
      <c r="I27" s="175">
        <f>I26+1</f>
        <v>22</v>
      </c>
      <c r="J27" s="176" t="s">
        <v>76</v>
      </c>
      <c r="K27" s="181"/>
      <c r="L27" s="178"/>
      <c r="M27" s="183">
        <f>M26+1</f>
        <v>22</v>
      </c>
      <c r="N27" s="184" t="s">
        <v>74</v>
      </c>
      <c r="O27" s="117" t="s">
        <v>81</v>
      </c>
      <c r="P27" s="185"/>
      <c r="Q27" s="163">
        <f>Q26+1</f>
        <v>22</v>
      </c>
      <c r="R27" s="164" t="s">
        <v>78</v>
      </c>
      <c r="S27" s="169"/>
      <c r="T27" s="166">
        <f>IF(S27="ESPE",2*$D$1,IF(S27="espe",2*$D$1,0*$D$1))</f>
        <v>0</v>
      </c>
      <c r="U27" s="163">
        <f>U26+1</f>
        <v>22</v>
      </c>
      <c r="V27" s="164" t="s">
        <v>79</v>
      </c>
      <c r="W27" s="174" t="s">
        <v>82</v>
      </c>
      <c r="X27" s="166">
        <f>IF(W27="ESPE",2*$D$1,IF(W27="espe",2*$D$1,0*$D$1))</f>
        <v>18.8</v>
      </c>
      <c r="Y27" s="163">
        <f>Y26+1</f>
        <v>22</v>
      </c>
      <c r="Z27" s="164" t="s">
        <v>74</v>
      </c>
      <c r="AA27" s="169"/>
      <c r="AB27" s="166">
        <f>IF(AA27="ESPE",$D$1,IF(AA27="espe",$D$1,0*$D$1))</f>
        <v>0</v>
      </c>
      <c r="AC27" s="163">
        <f>AC26+1</f>
        <v>22</v>
      </c>
      <c r="AD27" s="164" t="s">
        <v>78</v>
      </c>
      <c r="AE27" s="174" t="s">
        <v>82</v>
      </c>
      <c r="AF27" s="166">
        <f>IF(AE27="ESPE",$D$1,IF(AE27="espe",$D$1,0*$D$1))</f>
        <v>9.4</v>
      </c>
      <c r="AG27" s="175">
        <f>AG26+1</f>
        <v>22</v>
      </c>
      <c r="AH27" s="176" t="s">
        <v>76</v>
      </c>
      <c r="AI27" s="177"/>
      <c r="AJ27" s="178"/>
      <c r="AK27" s="163">
        <f>AK26+1</f>
        <v>22</v>
      </c>
      <c r="AL27" s="164" t="s">
        <v>74</v>
      </c>
      <c r="AM27" s="169"/>
      <c r="AN27" s="166">
        <f>IF(AM27="ESPE",$D$1,IF(AM27="espe",$D$1,0*$D$1))</f>
        <v>0</v>
      </c>
      <c r="AO27" s="183">
        <f>AO26+1</f>
        <v>22</v>
      </c>
      <c r="AP27" s="184" t="s">
        <v>78</v>
      </c>
      <c r="AQ27" s="117" t="s">
        <v>81</v>
      </c>
      <c r="AR27" s="185"/>
    </row>
    <row r="28" spans="1:44" ht="12.75">
      <c r="A28" s="163">
        <f>A27+1</f>
        <v>23</v>
      </c>
      <c r="B28" s="164" t="s">
        <v>74</v>
      </c>
      <c r="C28" s="165" t="s">
        <v>82</v>
      </c>
      <c r="D28" s="166">
        <f>IF(C28="ESPE",3*$D$1,IF(C28="espe",3*$D$1,0*$D$1))</f>
        <v>28.200000000000003</v>
      </c>
      <c r="E28" s="186">
        <f>E27+1</f>
        <v>23</v>
      </c>
      <c r="F28" s="187" t="s">
        <v>78</v>
      </c>
      <c r="G28" s="117" t="s">
        <v>81</v>
      </c>
      <c r="H28" s="188"/>
      <c r="I28" s="163">
        <f>I27+1</f>
        <v>23</v>
      </c>
      <c r="J28" s="164" t="s">
        <v>79</v>
      </c>
      <c r="K28" s="169"/>
      <c r="L28" s="166">
        <f>IF(K28="ESPE",2*$D$1,IF(K28="espe",2*$D$1,0*$D$1))</f>
        <v>0</v>
      </c>
      <c r="M28" s="183">
        <f>M27+1</f>
        <v>23</v>
      </c>
      <c r="N28" s="184" t="s">
        <v>74</v>
      </c>
      <c r="O28" s="117" t="s">
        <v>81</v>
      </c>
      <c r="P28" s="185"/>
      <c r="Q28" s="175">
        <f>Q27+1</f>
        <v>23</v>
      </c>
      <c r="R28" s="176" t="s">
        <v>80</v>
      </c>
      <c r="S28" s="177"/>
      <c r="T28" s="178"/>
      <c r="U28" s="163">
        <f>U27+1</f>
        <v>23</v>
      </c>
      <c r="V28" s="164" t="s">
        <v>74</v>
      </c>
      <c r="W28" s="174" t="s">
        <v>82</v>
      </c>
      <c r="X28" s="166">
        <f>IF(W28="ESPE",2*$D$1,IF(W28="espe",2*$D$1,0*$D$1))</f>
        <v>18.8</v>
      </c>
      <c r="Y28" s="163">
        <f>Y27+1</f>
        <v>23</v>
      </c>
      <c r="Z28" s="164" t="s">
        <v>74</v>
      </c>
      <c r="AA28" s="169"/>
      <c r="AB28" s="166">
        <f>IF(AA28="ESPE",$D$1,IF(AA28="espe",$D$1,0*$D$1))</f>
        <v>0</v>
      </c>
      <c r="AC28" s="175">
        <f>AC27+1</f>
        <v>23</v>
      </c>
      <c r="AD28" s="176" t="s">
        <v>80</v>
      </c>
      <c r="AE28" s="177"/>
      <c r="AF28" s="178"/>
      <c r="AG28" s="163">
        <f>AG27+1</f>
        <v>23</v>
      </c>
      <c r="AH28" s="164" t="s">
        <v>79</v>
      </c>
      <c r="AI28" s="169"/>
      <c r="AJ28" s="166">
        <f>IF(AI28="ESPE",$D$1,IF(AI28="espe",$D$1,0*$D$1))</f>
        <v>0</v>
      </c>
      <c r="AK28" s="163">
        <f>AK27+1</f>
        <v>23</v>
      </c>
      <c r="AL28" s="164" t="s">
        <v>75</v>
      </c>
      <c r="AM28" s="169"/>
      <c r="AN28" s="166">
        <f>IF(AM28="ESPE",$D$1,IF(AM28="espe",$D$1,0*$D$1))</f>
        <v>0</v>
      </c>
      <c r="AO28" s="175">
        <f>AO27+1</f>
        <v>23</v>
      </c>
      <c r="AP28" s="176" t="s">
        <v>80</v>
      </c>
      <c r="AQ28" s="177" t="s">
        <v>81</v>
      </c>
      <c r="AR28" s="178"/>
    </row>
    <row r="29" spans="1:44" ht="12.75">
      <c r="A29" s="163">
        <f>A28+1</f>
        <v>24</v>
      </c>
      <c r="B29" s="164" t="s">
        <v>75</v>
      </c>
      <c r="C29" s="165" t="s">
        <v>82</v>
      </c>
      <c r="D29" s="166">
        <f>IF(C29="ESPE",3*$D$1,IF(C29="espe",3*$D$1,0*$D$1))</f>
        <v>28.200000000000003</v>
      </c>
      <c r="E29" s="179">
        <f>E28+1</f>
        <v>24</v>
      </c>
      <c r="F29" s="180" t="s">
        <v>80</v>
      </c>
      <c r="G29" s="177" t="s">
        <v>81</v>
      </c>
      <c r="H29" s="182"/>
      <c r="I29" s="163">
        <f>I28+1</f>
        <v>24</v>
      </c>
      <c r="J29" s="164" t="s">
        <v>74</v>
      </c>
      <c r="K29" s="169"/>
      <c r="L29" s="166">
        <f>IF(K29="ESPE",2*$D$1,IF(K29="espe",2*$D$1,0*$D$1))</f>
        <v>0</v>
      </c>
      <c r="M29" s="183">
        <f>M28+1</f>
        <v>24</v>
      </c>
      <c r="N29" s="184" t="s">
        <v>75</v>
      </c>
      <c r="O29" s="117" t="s">
        <v>81</v>
      </c>
      <c r="P29" s="185"/>
      <c r="Q29" s="175">
        <f>Q28+1</f>
        <v>24</v>
      </c>
      <c r="R29" s="176" t="s">
        <v>76</v>
      </c>
      <c r="S29" s="177"/>
      <c r="T29" s="178"/>
      <c r="U29" s="163">
        <f>U28+1</f>
        <v>24</v>
      </c>
      <c r="V29" s="164" t="s">
        <v>74</v>
      </c>
      <c r="W29" s="174" t="s">
        <v>82</v>
      </c>
      <c r="X29" s="166">
        <f>IF(W29="ESPE",2*$D$1,IF(W29="espe",2*$D$1,0*$D$1))</f>
        <v>18.8</v>
      </c>
      <c r="Y29" s="163">
        <f>Y28+1</f>
        <v>24</v>
      </c>
      <c r="Z29" s="164" t="s">
        <v>75</v>
      </c>
      <c r="AA29" s="169"/>
      <c r="AB29" s="166">
        <f>IF(AA29="ESPE",$D$1,IF(AA29="espe",$D$1,0*$D$1))</f>
        <v>0</v>
      </c>
      <c r="AC29" s="175">
        <f>AC28+1</f>
        <v>24</v>
      </c>
      <c r="AD29" s="176" t="s">
        <v>76</v>
      </c>
      <c r="AE29" s="177"/>
      <c r="AF29" s="178"/>
      <c r="AG29" s="163">
        <f>AG28+1</f>
        <v>24</v>
      </c>
      <c r="AH29" s="164" t="s">
        <v>74</v>
      </c>
      <c r="AI29" s="169"/>
      <c r="AJ29" s="166">
        <f>IF(AI29="ESPE",$D$1,IF(AI29="espe",$D$1,0*$D$1))</f>
        <v>0</v>
      </c>
      <c r="AK29" s="163">
        <f>AK28+1</f>
        <v>24</v>
      </c>
      <c r="AL29" s="164" t="s">
        <v>78</v>
      </c>
      <c r="AM29" s="169"/>
      <c r="AN29" s="166">
        <f>IF(AM29="ESPE",$D$1,IF(AM29="espe",$D$1,0*$D$1))</f>
        <v>0</v>
      </c>
      <c r="AO29" s="175">
        <f>AO28+1</f>
        <v>24</v>
      </c>
      <c r="AP29" s="176" t="s">
        <v>76</v>
      </c>
      <c r="AQ29" s="177" t="s">
        <v>81</v>
      </c>
      <c r="AR29" s="178"/>
    </row>
    <row r="30" spans="1:44" ht="12.75">
      <c r="A30" s="163">
        <f>A29+1</f>
        <v>25</v>
      </c>
      <c r="B30" s="164" t="s">
        <v>78</v>
      </c>
      <c r="C30" s="165"/>
      <c r="D30" s="166">
        <f>IF(C30="ESPE",3*$D$1,IF(C30="espe",3*$D$1,0*$D$1))</f>
        <v>0</v>
      </c>
      <c r="E30" s="179">
        <f>E29+1</f>
        <v>25</v>
      </c>
      <c r="F30" s="180" t="s">
        <v>76</v>
      </c>
      <c r="G30" s="177" t="s">
        <v>81</v>
      </c>
      <c r="H30" s="182"/>
      <c r="I30" s="163">
        <f>I29+1</f>
        <v>25</v>
      </c>
      <c r="J30" s="164" t="s">
        <v>74</v>
      </c>
      <c r="K30" s="169"/>
      <c r="L30" s="166">
        <f>IF(K30="ESPE",2*$D$1,IF(K30="espe",2*$D$1,0*$D$1))</f>
        <v>0</v>
      </c>
      <c r="M30" s="170">
        <f>M29+1</f>
        <v>25</v>
      </c>
      <c r="N30" s="171" t="s">
        <v>78</v>
      </c>
      <c r="O30" s="172" t="s">
        <v>77</v>
      </c>
      <c r="P30" s="173"/>
      <c r="Q30" s="163">
        <f>Q29+1</f>
        <v>25</v>
      </c>
      <c r="R30" s="164" t="s">
        <v>79</v>
      </c>
      <c r="S30" s="169"/>
      <c r="T30" s="166">
        <f>IF(S30="ESPE",2*$D$1,IF(S30="espe",2*$D$1,0*$D$1))</f>
        <v>0</v>
      </c>
      <c r="U30" s="163">
        <f>U29+1</f>
        <v>25</v>
      </c>
      <c r="V30" s="164" t="s">
        <v>75</v>
      </c>
      <c r="W30" s="174" t="s">
        <v>82</v>
      </c>
      <c r="X30" s="166">
        <f>IF(W30="ESPE",2*$D$1,IF(W30="espe",2*$D$1,0*$D$1))</f>
        <v>18.8</v>
      </c>
      <c r="Y30" s="163">
        <f>Y29+1</f>
        <v>25</v>
      </c>
      <c r="Z30" s="164" t="s">
        <v>78</v>
      </c>
      <c r="AA30" s="169"/>
      <c r="AB30" s="166">
        <f>IF(AA30="ESPE",$D$1,IF(AA30="espe",$D$1,0*$D$1))</f>
        <v>0</v>
      </c>
      <c r="AC30" s="163">
        <f>AC29+1</f>
        <v>25</v>
      </c>
      <c r="AD30" s="164" t="s">
        <v>79</v>
      </c>
      <c r="AE30" s="174" t="s">
        <v>82</v>
      </c>
      <c r="AF30" s="166">
        <f>IF(AE30="ESPE",$D$1,IF(AE30="espe",$D$1,0*$D$1))</f>
        <v>9.4</v>
      </c>
      <c r="AG30" s="163">
        <f>AG29+1</f>
        <v>25</v>
      </c>
      <c r="AH30" s="164" t="s">
        <v>74</v>
      </c>
      <c r="AI30" s="169"/>
      <c r="AJ30" s="166">
        <f>IF(AI30="ESPE",$D$1,IF(AI30="espe",$D$1,0*$D$1))</f>
        <v>0</v>
      </c>
      <c r="AK30" s="175">
        <f>AK29+1</f>
        <v>25</v>
      </c>
      <c r="AL30" s="176" t="s">
        <v>80</v>
      </c>
      <c r="AM30" s="177"/>
      <c r="AN30" s="178"/>
      <c r="AO30" s="183">
        <f>AO29+1</f>
        <v>25</v>
      </c>
      <c r="AP30" s="184" t="s">
        <v>79</v>
      </c>
      <c r="AQ30" s="117" t="s">
        <v>81</v>
      </c>
      <c r="AR30" s="185"/>
    </row>
    <row r="31" spans="1:44" ht="12.75">
      <c r="A31" s="175">
        <f>A30+1</f>
        <v>26</v>
      </c>
      <c r="B31" s="176" t="s">
        <v>80</v>
      </c>
      <c r="C31" s="180"/>
      <c r="D31" s="182"/>
      <c r="E31" s="186">
        <f>E30+1</f>
        <v>26</v>
      </c>
      <c r="F31" s="187" t="s">
        <v>79</v>
      </c>
      <c r="G31" s="117" t="s">
        <v>81</v>
      </c>
      <c r="H31" s="188"/>
      <c r="I31" s="163">
        <f>I30+1</f>
        <v>26</v>
      </c>
      <c r="J31" s="164" t="s">
        <v>75</v>
      </c>
      <c r="K31" s="169"/>
      <c r="L31" s="166">
        <f>IF(K31="ESPE",2*$D$1,IF(K31="espe",2*$D$1,0*$D$1))</f>
        <v>0</v>
      </c>
      <c r="M31" s="175">
        <f>M30+1</f>
        <v>26</v>
      </c>
      <c r="N31" s="176" t="s">
        <v>80</v>
      </c>
      <c r="O31" s="177" t="s">
        <v>81</v>
      </c>
      <c r="P31" s="182"/>
      <c r="Q31" s="163">
        <f>Q30+1</f>
        <v>26</v>
      </c>
      <c r="R31" s="164" t="s">
        <v>74</v>
      </c>
      <c r="S31" s="169"/>
      <c r="T31" s="166">
        <f>IF(S31="ESPE",2*$D$1,IF(S31="espe",2*$D$1,0*$D$1))</f>
        <v>0</v>
      </c>
      <c r="U31" s="163">
        <f>U30+1</f>
        <v>26</v>
      </c>
      <c r="V31" s="164" t="s">
        <v>78</v>
      </c>
      <c r="W31" s="174" t="s">
        <v>82</v>
      </c>
      <c r="X31" s="166">
        <f>IF(W31="ESPE",2*$D$1,IF(W31="espe",2*$D$1,0*$D$1))</f>
        <v>18.8</v>
      </c>
      <c r="Y31" s="175">
        <f>Y30+1</f>
        <v>26</v>
      </c>
      <c r="Z31" s="176" t="s">
        <v>80</v>
      </c>
      <c r="AA31" s="177"/>
      <c r="AB31" s="182"/>
      <c r="AC31" s="163">
        <f>AC30+1</f>
        <v>26</v>
      </c>
      <c r="AD31" s="164" t="s">
        <v>74</v>
      </c>
      <c r="AE31" s="174" t="s">
        <v>82</v>
      </c>
      <c r="AF31" s="166">
        <f>IF(AE31="ESPE",$D$1,IF(AE31="espe",$D$1,0*$D$1))</f>
        <v>9.4</v>
      </c>
      <c r="AG31" s="163">
        <f>AG30+1</f>
        <v>26</v>
      </c>
      <c r="AH31" s="164" t="s">
        <v>75</v>
      </c>
      <c r="AI31" s="169"/>
      <c r="AJ31" s="166">
        <f>IF(AI31="ESPE",$D$1,IF(AI31="espe",$D$1,0*$D$1))</f>
        <v>0</v>
      </c>
      <c r="AK31" s="175">
        <f>AK30+1</f>
        <v>26</v>
      </c>
      <c r="AL31" s="176" t="s">
        <v>76</v>
      </c>
      <c r="AM31" s="177"/>
      <c r="AN31" s="182"/>
      <c r="AO31" s="183">
        <f>AO30+1</f>
        <v>26</v>
      </c>
      <c r="AP31" s="184" t="s">
        <v>74</v>
      </c>
      <c r="AQ31" s="117" t="s">
        <v>81</v>
      </c>
      <c r="AR31" s="188"/>
    </row>
    <row r="32" spans="1:44" ht="12.75">
      <c r="A32" s="175">
        <f>A31+1</f>
        <v>27</v>
      </c>
      <c r="B32" s="176" t="s">
        <v>76</v>
      </c>
      <c r="C32" s="180"/>
      <c r="D32" s="182"/>
      <c r="E32" s="186">
        <f>E31+1</f>
        <v>27</v>
      </c>
      <c r="F32" s="187" t="s">
        <v>74</v>
      </c>
      <c r="G32" s="117" t="s">
        <v>81</v>
      </c>
      <c r="H32" s="188"/>
      <c r="I32" s="163">
        <f>I31+1</f>
        <v>27</v>
      </c>
      <c r="J32" s="164" t="s">
        <v>78</v>
      </c>
      <c r="K32" s="169"/>
      <c r="L32" s="166">
        <f>IF(K32="ESPE",2*$D$1,IF(K32="espe",2*$D$1,0*$D$1))</f>
        <v>0</v>
      </c>
      <c r="M32" s="175">
        <f>M31+1</f>
        <v>27</v>
      </c>
      <c r="N32" s="176" t="s">
        <v>76</v>
      </c>
      <c r="O32" s="177" t="s">
        <v>81</v>
      </c>
      <c r="P32" s="182"/>
      <c r="Q32" s="163">
        <f>Q31+1</f>
        <v>27</v>
      </c>
      <c r="R32" s="164" t="s">
        <v>74</v>
      </c>
      <c r="S32" s="169"/>
      <c r="T32" s="166">
        <f>IF(S32="ESPE",2*$D$1,IF(S32="espe",2*$D$1,0*$D$1))</f>
        <v>0</v>
      </c>
      <c r="U32" s="175">
        <f>U31+1</f>
        <v>27</v>
      </c>
      <c r="V32" s="176" t="s">
        <v>80</v>
      </c>
      <c r="W32" s="177"/>
      <c r="X32" s="182"/>
      <c r="Y32" s="175">
        <f>Y31+1</f>
        <v>27</v>
      </c>
      <c r="Z32" s="176" t="s">
        <v>76</v>
      </c>
      <c r="AA32" s="177"/>
      <c r="AB32" s="182"/>
      <c r="AC32" s="163">
        <f>AC31+1</f>
        <v>27</v>
      </c>
      <c r="AD32" s="164" t="s">
        <v>74</v>
      </c>
      <c r="AE32" s="174" t="s">
        <v>82</v>
      </c>
      <c r="AF32" s="166">
        <f>IF(AE32="ESPE",$D$1,IF(AE32="espe",$D$1,0*$D$1))</f>
        <v>9.4</v>
      </c>
      <c r="AG32" s="163">
        <f>AG31+1</f>
        <v>27</v>
      </c>
      <c r="AH32" s="164" t="s">
        <v>78</v>
      </c>
      <c r="AI32" s="174"/>
      <c r="AJ32" s="166">
        <f>IF(AI32="ESPE",$D$1,IF(AI32="espe",$D$1,0*$D$1))</f>
        <v>0</v>
      </c>
      <c r="AK32" s="163">
        <f>AK31+1</f>
        <v>27</v>
      </c>
      <c r="AL32" s="164" t="s">
        <v>79</v>
      </c>
      <c r="AM32" s="169"/>
      <c r="AN32" s="166">
        <f>IF(AM32="ESPE",$D$1,IF(AM32="espe",$D$1,0*$D$1))</f>
        <v>0</v>
      </c>
      <c r="AO32" s="183">
        <f>AO31+1</f>
        <v>27</v>
      </c>
      <c r="AP32" s="184" t="s">
        <v>74</v>
      </c>
      <c r="AQ32" s="117" t="s">
        <v>81</v>
      </c>
      <c r="AR32" s="188"/>
    </row>
    <row r="33" spans="1:44" ht="12.75">
      <c r="A33" s="163">
        <f>A32+1</f>
        <v>28</v>
      </c>
      <c r="B33" s="164" t="s">
        <v>79</v>
      </c>
      <c r="C33" s="189"/>
      <c r="D33" s="166">
        <f>IF(C33="ESPE",3*$D$1,IF(C33="espe",3*$D$1,0*$D$1))</f>
        <v>0</v>
      </c>
      <c r="E33" s="186">
        <f>E32+1</f>
        <v>28</v>
      </c>
      <c r="F33" s="187" t="s">
        <v>74</v>
      </c>
      <c r="G33" s="117" t="s">
        <v>81</v>
      </c>
      <c r="H33" s="188"/>
      <c r="I33" s="175">
        <f>I32+1</f>
        <v>28</v>
      </c>
      <c r="J33" s="176" t="s">
        <v>80</v>
      </c>
      <c r="K33" s="181"/>
      <c r="L33" s="182"/>
      <c r="M33" s="183">
        <f>M32+1</f>
        <v>28</v>
      </c>
      <c r="N33" s="184" t="s">
        <v>79</v>
      </c>
      <c r="O33" s="117" t="s">
        <v>81</v>
      </c>
      <c r="P33" s="188"/>
      <c r="Q33" s="163">
        <f>Q32+1</f>
        <v>28</v>
      </c>
      <c r="R33" s="164" t="s">
        <v>75</v>
      </c>
      <c r="S33" s="169"/>
      <c r="T33" s="166">
        <f>IF(S33="ESPE",2*$D$1,IF(S33="espe",2*$D$1,0*$D$1))</f>
        <v>0</v>
      </c>
      <c r="U33" s="175">
        <f>U32+1</f>
        <v>28</v>
      </c>
      <c r="V33" s="176" t="s">
        <v>76</v>
      </c>
      <c r="W33" s="177"/>
      <c r="X33" s="182"/>
      <c r="Y33" s="170">
        <f>Y32+1</f>
        <v>28</v>
      </c>
      <c r="Z33" s="171" t="s">
        <v>79</v>
      </c>
      <c r="AA33" s="172" t="s">
        <v>77</v>
      </c>
      <c r="AB33" s="173"/>
      <c r="AC33" s="163">
        <f>AC32+1</f>
        <v>28</v>
      </c>
      <c r="AD33" s="164" t="s">
        <v>75</v>
      </c>
      <c r="AE33" s="174" t="s">
        <v>82</v>
      </c>
      <c r="AF33" s="166">
        <f>IF(AE33="ESPE",$D$1,IF(AE33="espe",$D$1,0*$D$1))</f>
        <v>9.4</v>
      </c>
      <c r="AG33" s="175">
        <f>AG32+1</f>
        <v>28</v>
      </c>
      <c r="AH33" s="176" t="s">
        <v>80</v>
      </c>
      <c r="AI33" s="177"/>
      <c r="AJ33" s="182"/>
      <c r="AK33" s="163">
        <f>AK32+1</f>
        <v>28</v>
      </c>
      <c r="AL33" s="164" t="s">
        <v>74</v>
      </c>
      <c r="AM33" s="169"/>
      <c r="AN33" s="166">
        <f>IF(AM33="ESPE",$D$1,IF(AM33="espe",$D$1,0*$D$1))</f>
        <v>0</v>
      </c>
      <c r="AO33" s="183">
        <f>AO32+1</f>
        <v>28</v>
      </c>
      <c r="AP33" s="184" t="s">
        <v>75</v>
      </c>
      <c r="AQ33" s="117" t="s">
        <v>81</v>
      </c>
      <c r="AR33" s="188"/>
    </row>
    <row r="34" spans="1:44" ht="12.75">
      <c r="A34" s="163">
        <f>A33+1</f>
        <v>29</v>
      </c>
      <c r="B34" s="164" t="s">
        <v>74</v>
      </c>
      <c r="C34" s="189"/>
      <c r="D34" s="166">
        <f>IF(C34="ESPE",3*$D$1,IF(C34="espe",3*$D$1,0*$D$1))</f>
        <v>0</v>
      </c>
      <c r="E34" s="186">
        <f>E33+1</f>
        <v>29</v>
      </c>
      <c r="F34" s="187" t="s">
        <v>75</v>
      </c>
      <c r="G34" s="117" t="s">
        <v>81</v>
      </c>
      <c r="H34" s="188"/>
      <c r="I34" s="175">
        <f>I33+1</f>
        <v>29</v>
      </c>
      <c r="J34" s="176" t="s">
        <v>76</v>
      </c>
      <c r="K34" s="181"/>
      <c r="L34" s="182"/>
      <c r="M34" s="183">
        <f>M33+1</f>
        <v>29</v>
      </c>
      <c r="N34" s="184" t="s">
        <v>74</v>
      </c>
      <c r="O34" s="117" t="s">
        <v>81</v>
      </c>
      <c r="P34" s="188"/>
      <c r="Q34" s="163">
        <f>Q33+1</f>
        <v>29</v>
      </c>
      <c r="R34" s="164" t="s">
        <v>78</v>
      </c>
      <c r="S34" s="169"/>
      <c r="T34" s="166">
        <f>IF(S34="ESPE",2*$D$1,IF(S34="espe",2*$D$1,0*$D$1))</f>
        <v>0</v>
      </c>
      <c r="U34" s="190">
        <f>U33+1</f>
        <v>29</v>
      </c>
      <c r="V34" s="191" t="s">
        <v>79</v>
      </c>
      <c r="W34" s="192" t="s">
        <v>82</v>
      </c>
      <c r="X34" s="193">
        <f>IF(W34="ESPE",2*$D$1,IF(W34="espe",2*$D$1,0*$D$1))</f>
        <v>18.8</v>
      </c>
      <c r="Y34" s="163">
        <f>Y33+1</f>
        <v>29</v>
      </c>
      <c r="Z34" s="164" t="s">
        <v>74</v>
      </c>
      <c r="AA34" s="169"/>
      <c r="AB34" s="166">
        <f>IF(AA34="ESPE",$D$1,IF(AA34="espe",$D$1,0*$D$1))</f>
        <v>0</v>
      </c>
      <c r="AC34" s="163">
        <f>AC33+1</f>
        <v>29</v>
      </c>
      <c r="AD34" s="164" t="s">
        <v>78</v>
      </c>
      <c r="AE34" s="174" t="s">
        <v>82</v>
      </c>
      <c r="AF34" s="166">
        <f>IF(AE34="ESPE",$D$1,IF(AE34="espe",$D$1,0*$D$1))</f>
        <v>9.4</v>
      </c>
      <c r="AG34" s="175">
        <f>AG33+1</f>
        <v>29</v>
      </c>
      <c r="AH34" s="176" t="s">
        <v>76</v>
      </c>
      <c r="AI34" s="177"/>
      <c r="AJ34" s="182"/>
      <c r="AK34" s="163">
        <f>AK33+1</f>
        <v>29</v>
      </c>
      <c r="AL34" s="164" t="s">
        <v>74</v>
      </c>
      <c r="AM34" s="169"/>
      <c r="AN34" s="166">
        <f>IF(AM34="ESPE",$D$1,IF(AM34="espe",$D$1,0*$D$1))</f>
        <v>0</v>
      </c>
      <c r="AO34" s="183">
        <f>AO33+1</f>
        <v>29</v>
      </c>
      <c r="AP34" s="184" t="s">
        <v>78</v>
      </c>
      <c r="AQ34" s="117" t="s">
        <v>81</v>
      </c>
      <c r="AR34" s="188"/>
    </row>
    <row r="35" spans="1:44" ht="12.75">
      <c r="A35" s="190">
        <f>A34+1</f>
        <v>30</v>
      </c>
      <c r="B35" s="191" t="s">
        <v>74</v>
      </c>
      <c r="C35" s="194"/>
      <c r="D35" s="193">
        <f>IF(C35="ESPE",3*$D$1,IF(C35="espe",3*$D$1,0*$D$1))</f>
        <v>0</v>
      </c>
      <c r="E35" s="186">
        <f>E34+1</f>
        <v>30</v>
      </c>
      <c r="F35" s="187" t="s">
        <v>78</v>
      </c>
      <c r="G35" s="117" t="s">
        <v>81</v>
      </c>
      <c r="H35" s="188"/>
      <c r="I35" s="190">
        <f>I34+1</f>
        <v>30</v>
      </c>
      <c r="J35" s="191" t="s">
        <v>79</v>
      </c>
      <c r="K35" s="195"/>
      <c r="L35" s="193">
        <f>IF(K35="ESPE",2*$D$1,IF(K35="espe",2*$D$1,0*$D$1))</f>
        <v>0</v>
      </c>
      <c r="M35" s="183">
        <f>M34+1</f>
        <v>30</v>
      </c>
      <c r="N35" s="184" t="s">
        <v>74</v>
      </c>
      <c r="O35" s="117" t="s">
        <v>81</v>
      </c>
      <c r="P35" s="188"/>
      <c r="Q35" s="175">
        <f>Q34+1</f>
        <v>30</v>
      </c>
      <c r="R35" s="176" t="s">
        <v>80</v>
      </c>
      <c r="S35" s="177"/>
      <c r="T35" s="182"/>
      <c r="Y35" s="163">
        <f>Y34+1</f>
        <v>30</v>
      </c>
      <c r="Z35" s="164" t="s">
        <v>74</v>
      </c>
      <c r="AA35" s="169"/>
      <c r="AB35" s="166">
        <f>IF(AA35="ESPE",$D$1,IF(AA35="espe",$D$1,0*$D$1))</f>
        <v>0</v>
      </c>
      <c r="AC35" s="196">
        <f>AC34+1</f>
        <v>30</v>
      </c>
      <c r="AD35" s="197" t="s">
        <v>80</v>
      </c>
      <c r="AE35" s="198"/>
      <c r="AF35" s="199"/>
      <c r="AG35" s="163">
        <f>AG34+1</f>
        <v>30</v>
      </c>
      <c r="AH35" s="164" t="s">
        <v>79</v>
      </c>
      <c r="AI35" s="174" t="s">
        <v>82</v>
      </c>
      <c r="AJ35" s="166">
        <f>IF(AI35="ESPE",$D$1,IF(AI35="espe",$D$1,0*$D$1))</f>
        <v>9.4</v>
      </c>
      <c r="AK35" s="190">
        <f>AK34+1</f>
        <v>30</v>
      </c>
      <c r="AL35" s="191" t="s">
        <v>75</v>
      </c>
      <c r="AM35" s="195"/>
      <c r="AN35" s="193">
        <f>IF(AM35="ESPE",$D$1,IF(AM35="espe",$D$1,0*$D$1))</f>
        <v>0</v>
      </c>
      <c r="AO35" s="175">
        <f>AO34+1</f>
        <v>30</v>
      </c>
      <c r="AP35" s="176" t="s">
        <v>80</v>
      </c>
      <c r="AQ35" s="177" t="s">
        <v>81</v>
      </c>
      <c r="AR35" s="182"/>
    </row>
    <row r="36" spans="5:44" ht="12.75">
      <c r="E36" s="200">
        <f>E35+1</f>
        <v>31</v>
      </c>
      <c r="F36" s="201" t="s">
        <v>80</v>
      </c>
      <c r="G36" s="143" t="s">
        <v>81</v>
      </c>
      <c r="H36" s="202"/>
      <c r="M36" s="203">
        <f>M35+1</f>
        <v>31</v>
      </c>
      <c r="N36" s="204" t="s">
        <v>75</v>
      </c>
      <c r="O36" s="143" t="s">
        <v>81</v>
      </c>
      <c r="P36" s="202"/>
      <c r="Q36" s="196">
        <f>Q35+1</f>
        <v>31</v>
      </c>
      <c r="R36" s="197" t="s">
        <v>76</v>
      </c>
      <c r="S36" s="198"/>
      <c r="T36" s="199"/>
      <c r="Y36" s="190">
        <f>Y35+1</f>
        <v>31</v>
      </c>
      <c r="Z36" s="191" t="s">
        <v>75</v>
      </c>
      <c r="AA36" s="195"/>
      <c r="AB36" s="193">
        <f>IF(AA36="ESPE",$D$1,IF(AA36="espe",$D$1,0*$D$1))</f>
        <v>0</v>
      </c>
      <c r="AG36" s="190">
        <f>AG35+1</f>
        <v>31</v>
      </c>
      <c r="AH36" s="191" t="s">
        <v>74</v>
      </c>
      <c r="AI36" s="192" t="s">
        <v>82</v>
      </c>
      <c r="AJ36" s="193">
        <f>IF(AI36="ESPE",$D$1,IF(AI36="espe",$D$1,0*$D$1))</f>
        <v>9.4</v>
      </c>
      <c r="AO36" s="196">
        <f>AO35+1</f>
        <v>31</v>
      </c>
      <c r="AP36" s="197" t="s">
        <v>76</v>
      </c>
      <c r="AQ36" s="205" t="s">
        <v>81</v>
      </c>
      <c r="AR36" s="199"/>
    </row>
    <row r="37" ht="12.75"/>
    <row r="38" spans="1:44" s="209" customFormat="1" ht="19.5" customHeight="1">
      <c r="A38" s="206">
        <f>SUM(D6:D35)</f>
        <v>394.7999999999999</v>
      </c>
      <c r="B38" s="206"/>
      <c r="C38" s="206"/>
      <c r="D38" s="206"/>
      <c r="E38" s="206">
        <f>SUM(H6:H36)</f>
        <v>0</v>
      </c>
      <c r="F38" s="206"/>
      <c r="G38" s="206"/>
      <c r="H38" s="206"/>
      <c r="I38" s="206">
        <f>SUM(L6:L35)</f>
        <v>244.40000000000006</v>
      </c>
      <c r="J38" s="206"/>
      <c r="K38" s="206"/>
      <c r="L38" s="206"/>
      <c r="M38" s="206">
        <f>SUM(P6:P36)</f>
        <v>94</v>
      </c>
      <c r="N38" s="206"/>
      <c r="O38" s="206"/>
      <c r="P38" s="206"/>
      <c r="Q38" s="207">
        <f>SUM(T6:T36)</f>
        <v>169.20000000000002</v>
      </c>
      <c r="R38" s="207"/>
      <c r="S38" s="207"/>
      <c r="T38" s="207"/>
      <c r="U38" s="208">
        <f>SUM(X6:X34)</f>
        <v>112.8</v>
      </c>
      <c r="V38" s="208"/>
      <c r="W38" s="208"/>
      <c r="X38" s="208"/>
      <c r="Y38" s="206">
        <f>SUM(AB6:AB36)</f>
        <v>75.2</v>
      </c>
      <c r="Z38" s="206"/>
      <c r="AA38" s="206"/>
      <c r="AB38" s="206"/>
      <c r="AC38" s="206">
        <f>SUM(AF6:AF35)</f>
        <v>94.00000000000001</v>
      </c>
      <c r="AD38" s="206"/>
      <c r="AE38" s="206"/>
      <c r="AF38" s="206"/>
      <c r="AG38" s="206">
        <f>SUM(AJ6:AJ36)</f>
        <v>47</v>
      </c>
      <c r="AH38" s="206"/>
      <c r="AI38" s="206"/>
      <c r="AJ38" s="206"/>
      <c r="AK38" s="206">
        <f>SUM(AN6:AN35)</f>
        <v>65.8</v>
      </c>
      <c r="AL38" s="206"/>
      <c r="AM38" s="206"/>
      <c r="AN38" s="206"/>
      <c r="AO38" s="206">
        <f>SUM(AR6:AR36)</f>
        <v>0</v>
      </c>
      <c r="AP38" s="206"/>
      <c r="AQ38" s="206"/>
      <c r="AR38" s="206"/>
    </row>
  </sheetData>
  <sheetProtection password="C55E" sheet="1"/>
  <mergeCells count="36">
    <mergeCell ref="A1:C1"/>
    <mergeCell ref="A2:C2"/>
    <mergeCell ref="D2:F2"/>
    <mergeCell ref="A4:D4"/>
    <mergeCell ref="E4:H4"/>
    <mergeCell ref="I4:L4"/>
    <mergeCell ref="M4:P4"/>
    <mergeCell ref="Q4:T4"/>
    <mergeCell ref="U4:X4"/>
    <mergeCell ref="Y4:AB4"/>
    <mergeCell ref="AC4:AF4"/>
    <mergeCell ref="AG4:AJ4"/>
    <mergeCell ref="AK4:AN4"/>
    <mergeCell ref="AO4:AR4"/>
    <mergeCell ref="A5:D5"/>
    <mergeCell ref="E5:H5"/>
    <mergeCell ref="I5:L5"/>
    <mergeCell ref="M5:P5"/>
    <mergeCell ref="Q5:T5"/>
    <mergeCell ref="U5:X5"/>
    <mergeCell ref="Y5:AB5"/>
    <mergeCell ref="AC5:AF5"/>
    <mergeCell ref="AG5:AJ5"/>
    <mergeCell ref="AK5:AN5"/>
    <mergeCell ref="AO5:AR5"/>
    <mergeCell ref="A38:D38"/>
    <mergeCell ref="E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AO38:AR3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François-Xavier DURAND</dc:creator>
  <cp:keywords/>
  <dc:description/>
  <cp:lastModifiedBy>Matthieu Brabant</cp:lastModifiedBy>
  <dcterms:created xsi:type="dcterms:W3CDTF">2015-07-24T18:31:22Z</dcterms:created>
  <dcterms:modified xsi:type="dcterms:W3CDTF">2015-08-26T06:39:52Z</dcterms:modified>
  <cp:category/>
  <cp:version/>
  <cp:contentType/>
  <cp:contentStatus/>
  <cp:revision>19</cp:revision>
</cp:coreProperties>
</file>